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475" yWindow="2475" windowWidth="17280" windowHeight="8970"/>
  </bookViews>
  <sheets>
    <sheet name="Financials" sheetId="1" r:id="rId1"/>
    <sheet name="Stmt of CF" sheetId="6" r:id="rId2"/>
    <sheet name="JEs" sheetId="2" r:id="rId3"/>
    <sheet name="BS Taact" sheetId="4" r:id="rId4"/>
    <sheet name="IS Tacct" sheetId="5" r:id="rId5"/>
    <sheet name="Adj TB" sheetId="3" r:id="rId6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4" i="5"/>
  <c r="O27" s="1"/>
  <c r="D24" i="6"/>
  <c r="D14"/>
  <c r="J9" i="1"/>
  <c r="J26" l="1"/>
  <c r="J27" s="1"/>
  <c r="E11"/>
  <c r="F11"/>
  <c r="F24" i="3"/>
  <c r="D24"/>
  <c r="H24"/>
  <c r="G24"/>
  <c r="C24" l="1"/>
  <c r="B24"/>
  <c r="C25" l="1"/>
</calcChain>
</file>

<file path=xl/sharedStrings.xml><?xml version="1.0" encoding="utf-8"?>
<sst xmlns="http://schemas.openxmlformats.org/spreadsheetml/2006/main" count="338" uniqueCount="164">
  <si>
    <t xml:space="preserve">Sweeper Company </t>
  </si>
  <si>
    <t>Balance Sheet as of:</t>
  </si>
  <si>
    <t>Dec. 31,  2017</t>
  </si>
  <si>
    <t>Dec. 31,  2016</t>
  </si>
  <si>
    <t>Assets</t>
  </si>
  <si>
    <t>Current Assets:</t>
  </si>
  <si>
    <t>Cash</t>
  </si>
  <si>
    <t>Accounts Receivable</t>
  </si>
  <si>
    <t xml:space="preserve">Supplies </t>
  </si>
  <si>
    <t xml:space="preserve">Non-current Assets: </t>
  </si>
  <si>
    <t>Equipment, net</t>
  </si>
  <si>
    <t>Total Assets</t>
  </si>
  <si>
    <t>Liabilities</t>
  </si>
  <si>
    <t>Current Liabilities:</t>
  </si>
  <si>
    <t>Accounts Payable</t>
  </si>
  <si>
    <t>Interest Payable</t>
  </si>
  <si>
    <t xml:space="preserve">Non-current Liabilities: </t>
  </si>
  <si>
    <t>Note Payable</t>
  </si>
  <si>
    <t>Total Liabilities</t>
  </si>
  <si>
    <t>Stockholders' Equity</t>
  </si>
  <si>
    <t>Common Stock</t>
  </si>
  <si>
    <t>Retained Earnings</t>
  </si>
  <si>
    <t>Total Stockholder's Equity</t>
  </si>
  <si>
    <t xml:space="preserve">   Total Liabilities &amp; Stockholder's Equity</t>
  </si>
  <si>
    <t>Statement of Retained Earnings</t>
  </si>
  <si>
    <t>A</t>
  </si>
  <si>
    <t>B</t>
  </si>
  <si>
    <t>Less Dividends</t>
  </si>
  <si>
    <t>C</t>
  </si>
  <si>
    <t>D</t>
  </si>
  <si>
    <t>Dec. 31, 2017</t>
  </si>
  <si>
    <t>Sales Revenue</t>
  </si>
  <si>
    <t>Wages</t>
  </si>
  <si>
    <t>Supplies Expense</t>
  </si>
  <si>
    <t>Rent Expense</t>
  </si>
  <si>
    <t>Utilities Expense</t>
  </si>
  <si>
    <t>Depreciation Expense</t>
  </si>
  <si>
    <t>Interest Expense</t>
  </si>
  <si>
    <t>Sweeper Company</t>
  </si>
  <si>
    <t>Statement of Income</t>
  </si>
  <si>
    <t>Requirements:</t>
  </si>
  <si>
    <t>2.  Add the adjusting entries into the adjusted trial balance.</t>
  </si>
  <si>
    <t>4.  Complete the Income Statement, Statement of Retained Earnings, and Balance Sheet</t>
  </si>
  <si>
    <t>B.  A count of supplies shows that only $3000 is on hand.  Write an adjusting entry to get it to the on hand balance.</t>
  </si>
  <si>
    <t xml:space="preserve">A.  </t>
  </si>
  <si>
    <t>Date</t>
  </si>
  <si>
    <t>Account name</t>
  </si>
  <si>
    <t>Debit</t>
  </si>
  <si>
    <t>Credit</t>
  </si>
  <si>
    <t>Explanation:   To adjust rent for year-end.</t>
  </si>
  <si>
    <t xml:space="preserve">B.  </t>
  </si>
  <si>
    <t>Explanation:  To adjust supplies assets account to agree to supllies on hand</t>
  </si>
  <si>
    <t xml:space="preserve">C.  </t>
  </si>
  <si>
    <t>Explanation:  To record the depreciation expense for the year</t>
  </si>
  <si>
    <t>D.</t>
  </si>
  <si>
    <t xml:space="preserve">Explanation:  To record the interest to be paid in January  </t>
  </si>
  <si>
    <t>1.  Complete the following Journal entries AND reflect these in the corresponding T-accounts.</t>
  </si>
  <si>
    <t>Unadjusted Trial Balance 1-31-18</t>
  </si>
  <si>
    <t>Adjustments</t>
  </si>
  <si>
    <t>Adjusted Trial Balance 1-31-18</t>
  </si>
  <si>
    <t>DR</t>
  </si>
  <si>
    <t>Cr</t>
  </si>
  <si>
    <t xml:space="preserve">Sales Revenue </t>
  </si>
  <si>
    <t>Supplies expense</t>
  </si>
  <si>
    <t>Total</t>
  </si>
  <si>
    <t>Complete the appropriate financial statements.  Remember, they must be done in order.</t>
  </si>
  <si>
    <t>They have the following Unadjusted Trial Balance as of December 31, 2017:</t>
  </si>
  <si>
    <t>D.  In July 2016, Sweeper Company borrowed $20,000 which is payable after 3 years.  Interest is 10% annually and is paid every 6 months.  Payment will be made January 2, 2018.  Write the journal entry for interest.</t>
  </si>
  <si>
    <t xml:space="preserve">E. </t>
  </si>
  <si>
    <t>F.</t>
  </si>
  <si>
    <t>G.</t>
  </si>
  <si>
    <t>H.</t>
  </si>
  <si>
    <t>I.</t>
  </si>
  <si>
    <t xml:space="preserve">J. </t>
  </si>
  <si>
    <t>K.</t>
  </si>
  <si>
    <t>Closing Entries</t>
  </si>
  <si>
    <t>CR</t>
  </si>
  <si>
    <t>End balance</t>
  </si>
  <si>
    <t>Beginning Balance</t>
  </si>
  <si>
    <t>Supplies</t>
  </si>
  <si>
    <t>Prepaid Rent</t>
  </si>
  <si>
    <t>Equipment</t>
  </si>
  <si>
    <t>Accumulated Depreciation</t>
  </si>
  <si>
    <t>net activity in year</t>
  </si>
  <si>
    <t>Adj</t>
  </si>
  <si>
    <t>Close</t>
  </si>
  <si>
    <t>Wages Expense</t>
  </si>
  <si>
    <t>Accumulated Depreciation, Equip</t>
  </si>
  <si>
    <t>Wages expense</t>
  </si>
  <si>
    <t>Rent expense</t>
  </si>
  <si>
    <t>Utilities expense</t>
  </si>
  <si>
    <t>Depreciation expense</t>
  </si>
  <si>
    <t>Interest expense</t>
  </si>
  <si>
    <t>Trial Balance as of 12/31/17</t>
  </si>
  <si>
    <t>For the year ended December 31, 2017</t>
  </si>
  <si>
    <t>Beginning Retained Earnings, Dec. 31, 2016</t>
  </si>
  <si>
    <t>Ending Retained Earnings, Dec. 31, 2017</t>
  </si>
  <si>
    <t xml:space="preserve">     Net Income (Loss)</t>
  </si>
  <si>
    <t>Add Net Income (Loss)</t>
  </si>
  <si>
    <t>Adjusting Journal Entries for FYE 2017</t>
  </si>
  <si>
    <t xml:space="preserve">      Rent Expense</t>
  </si>
  <si>
    <t>A.  Sweeper paid January 2018 rent on December 29, 2017.  Rent is $2000 per month.  It was recorded as rent expense in December.  Write an adjusting entry.</t>
  </si>
  <si>
    <t>C.  Equipment was purchased January 2, 2016 for $35,000.  It is expected to have a salvage (residual) value of $5,000.  The useful life is 5 years.  Use straight-line depreciation.  Write the entry for depreciation for 2017.</t>
  </si>
  <si>
    <t>Explanation:  To close Sales Revenue to Retained Earnings (cia Income Summary)</t>
  </si>
  <si>
    <t>Explanation:  To close Wages expense to Retained Earnings (via Income Summary)</t>
  </si>
  <si>
    <t>Explanation:  To close Supplies expense to Retained Earnings (via Income Summary)</t>
  </si>
  <si>
    <t>Explanation:  To close Rent expense to Retained Earnings (via Income Summary)</t>
  </si>
  <si>
    <t>Explanation:  To close Utilities expense to Retained Earnings (via Income Summary)</t>
  </si>
  <si>
    <t>Explanation:  To close Deprec. expense to Retained Earnings (via Income Summary)</t>
  </si>
  <si>
    <t>Explanation:  To close Interest expense to Retained Earnings (via Income Summary)</t>
  </si>
  <si>
    <t>L.</t>
  </si>
  <si>
    <t>Explanation:  To close Income Summary to Retained Earnings</t>
  </si>
  <si>
    <t>3.  Close all expense and revenue account balances to Income Summary and then close the Income Summary to Retained Earnings.</t>
  </si>
  <si>
    <t>Closing Entry</t>
  </si>
  <si>
    <t>Income Summary</t>
  </si>
  <si>
    <t>F</t>
  </si>
  <si>
    <t>G</t>
  </si>
  <si>
    <t>H</t>
  </si>
  <si>
    <t>I</t>
  </si>
  <si>
    <t>E</t>
  </si>
  <si>
    <t>J</t>
  </si>
  <si>
    <t>Subtotals</t>
  </si>
  <si>
    <t>Close to R/E</t>
  </si>
  <si>
    <t>L</t>
  </si>
  <si>
    <t>Indirect Method</t>
  </si>
  <si>
    <t>Statement of Cash Flows</t>
  </si>
  <si>
    <t>For the Year Ended 12-31-17</t>
  </si>
  <si>
    <t>Net Income (loss)</t>
  </si>
  <si>
    <t>Add (deduct) items not affecting cash:</t>
  </si>
  <si>
    <t>Decrease in Supplies</t>
  </si>
  <si>
    <t>Increase in Prepaid Rent</t>
  </si>
  <si>
    <t>Increase in Accounts Payable</t>
  </si>
  <si>
    <t>Net cash from (used for) investing activities</t>
  </si>
  <si>
    <t>Cash Flow from Financing Activities:</t>
  </si>
  <si>
    <t>Net cash provided by (used for) financing activities</t>
  </si>
  <si>
    <t>Increase (Decrease) in Cash</t>
  </si>
  <si>
    <t>Cash balance December 31, 2016</t>
  </si>
  <si>
    <t>Cash balance December 31, 2017</t>
  </si>
  <si>
    <t xml:space="preserve">prepaid rent </t>
  </si>
  <si>
    <t>supplies exepenses</t>
  </si>
  <si>
    <t>supplies.</t>
  </si>
  <si>
    <t>depreciation expenses</t>
  </si>
  <si>
    <t>accumulated depreciation - equipment</t>
  </si>
  <si>
    <t>interest expenses</t>
  </si>
  <si>
    <t>inteest payable</t>
  </si>
  <si>
    <t>rent expenses</t>
  </si>
  <si>
    <t>supplies expenses</t>
  </si>
  <si>
    <t>income summary</t>
  </si>
  <si>
    <t>utilites expenses</t>
  </si>
  <si>
    <t>retained earnings</t>
  </si>
  <si>
    <t>wages expenses</t>
  </si>
  <si>
    <t>sales revenue</t>
  </si>
  <si>
    <t>total current assets</t>
  </si>
  <si>
    <t>total current liabilites</t>
  </si>
  <si>
    <t>total expenses</t>
  </si>
  <si>
    <t>cash flow from operating activites</t>
  </si>
  <si>
    <t>cash flow from investing activities</t>
  </si>
  <si>
    <t>purchase of equipment</t>
  </si>
  <si>
    <t>net cash flow from opetaing activities</t>
  </si>
  <si>
    <t>utilities expenswe</t>
  </si>
  <si>
    <t>interest expenese</t>
  </si>
  <si>
    <t xml:space="preserve"> </t>
  </si>
  <si>
    <t>Increase in accounts receivables</t>
  </si>
  <si>
    <t>issuanace of common stock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</si>
</sst>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i/>
      <sz val="11"/>
      <name val="Arial"/>
      <family val="2"/>
    </font>
    <font>
      <b/>
      <i/>
      <sz val="11"/>
      <name val="Arial"/>
      <family val="2"/>
    </font>
    <font>
      <sz val="10"/>
      <name val="Arial"/>
      <family val="2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6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wrapText="1"/>
    </xf>
    <xf numFmtId="0" fontId="5" fillId="0" borderId="0" xfId="0" applyFont="1"/>
    <xf numFmtId="164" fontId="0" fillId="0" borderId="0" xfId="0" applyNumberFormat="1"/>
    <xf numFmtId="164" fontId="0" fillId="0" borderId="1" xfId="0" applyNumberFormat="1" applyBorder="1"/>
    <xf numFmtId="164" fontId="0" fillId="0" borderId="2" xfId="0" applyNumberFormat="1" applyBorder="1"/>
    <xf numFmtId="0" fontId="6" fillId="0" borderId="0" xfId="0" applyFont="1"/>
    <xf numFmtId="164" fontId="0" fillId="0" borderId="3" xfId="0" applyNumberFormat="1" applyBorder="1"/>
    <xf numFmtId="0" fontId="7" fillId="0" borderId="0" xfId="1" applyFont="1"/>
    <xf numFmtId="0" fontId="7" fillId="0" borderId="0" xfId="1"/>
    <xf numFmtId="0" fontId="7" fillId="0" borderId="1" xfId="1" applyFont="1" applyBorder="1"/>
    <xf numFmtId="0" fontId="7" fillId="0" borderId="1" xfId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164" fontId="1" fillId="0" borderId="0" xfId="0" applyNumberFormat="1" applyFont="1"/>
    <xf numFmtId="0" fontId="1" fillId="0" borderId="0" xfId="0" applyFont="1" applyBorder="1"/>
    <xf numFmtId="0" fontId="8" fillId="0" borderId="0" xfId="0" applyFont="1" applyAlignment="1">
      <alignment horizontal="left" wrapText="1"/>
    </xf>
    <xf numFmtId="0" fontId="4" fillId="0" borderId="0" xfId="1" applyFont="1"/>
    <xf numFmtId="0" fontId="0" fillId="0" borderId="1" xfId="0" applyBorder="1"/>
    <xf numFmtId="0" fontId="10" fillId="0" borderId="1" xfId="0" applyFont="1" applyBorder="1" applyAlignment="1">
      <alignment horizontal="center"/>
    </xf>
    <xf numFmtId="0" fontId="11" fillId="0" borderId="1" xfId="0" applyFont="1" applyBorder="1"/>
    <xf numFmtId="0" fontId="0" fillId="0" borderId="3" xfId="0" applyBorder="1"/>
    <xf numFmtId="164" fontId="0" fillId="0" borderId="6" xfId="0" applyNumberFormat="1" applyBorder="1"/>
    <xf numFmtId="0" fontId="11" fillId="0" borderId="5" xfId="0" applyFont="1" applyBorder="1"/>
    <xf numFmtId="0" fontId="11" fillId="0" borderId="0" xfId="0" applyFont="1" applyBorder="1"/>
    <xf numFmtId="164" fontId="0" fillId="0" borderId="0" xfId="0" applyNumberFormat="1" applyBorder="1"/>
    <xf numFmtId="0" fontId="0" fillId="0" borderId="0" xfId="0" applyBorder="1"/>
    <xf numFmtId="0" fontId="11" fillId="0" borderId="7" xfId="0" applyFont="1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164" fontId="1" fillId="0" borderId="1" xfId="0" applyNumberFormat="1" applyFont="1" applyBorder="1"/>
    <xf numFmtId="164" fontId="0" fillId="0" borderId="8" xfId="0" applyNumberFormat="1" applyBorder="1"/>
    <xf numFmtId="164" fontId="1" fillId="0" borderId="5" xfId="0" applyNumberFormat="1" applyFont="1" applyBorder="1"/>
    <xf numFmtId="164" fontId="1" fillId="0" borderId="9" xfId="0" applyNumberFormat="1" applyFont="1" applyBorder="1" applyAlignment="1">
      <alignment horizontal="center"/>
    </xf>
    <xf numFmtId="0" fontId="0" fillId="0" borderId="8" xfId="0" applyBorder="1"/>
    <xf numFmtId="0" fontId="12" fillId="0" borderId="0" xfId="0" applyFont="1"/>
    <xf numFmtId="164" fontId="12" fillId="0" borderId="0" xfId="0" applyNumberFormat="1" applyFont="1"/>
    <xf numFmtId="0" fontId="12" fillId="0" borderId="3" xfId="0" applyFont="1" applyBorder="1"/>
    <xf numFmtId="0" fontId="14" fillId="0" borderId="0" xfId="0" applyFont="1"/>
    <xf numFmtId="164" fontId="0" fillId="2" borderId="1" xfId="0" applyNumberFormat="1" applyFill="1" applyBorder="1"/>
    <xf numFmtId="164" fontId="0" fillId="0" borderId="1" xfId="0" applyNumberFormat="1" applyFill="1" applyBorder="1"/>
    <xf numFmtId="164" fontId="1" fillId="0" borderId="1" xfId="0" applyNumberFormat="1" applyFont="1" applyFill="1" applyBorder="1"/>
    <xf numFmtId="0" fontId="15" fillId="2" borderId="3" xfId="0" applyFont="1" applyFill="1" applyBorder="1"/>
    <xf numFmtId="164" fontId="1" fillId="2" borderId="1" xfId="0" applyNumberFormat="1" applyFont="1" applyFill="1" applyBorder="1"/>
    <xf numFmtId="0" fontId="3" fillId="2" borderId="3" xfId="0" applyFont="1" applyFill="1" applyBorder="1"/>
    <xf numFmtId="0" fontId="0" fillId="2" borderId="3" xfId="0" applyFill="1" applyBorder="1"/>
    <xf numFmtId="164" fontId="0" fillId="2" borderId="4" xfId="0" applyNumberFormat="1" applyFill="1" applyBorder="1"/>
    <xf numFmtId="164" fontId="0" fillId="2" borderId="3" xfId="0" applyNumberFormat="1" applyFill="1" applyBorder="1"/>
    <xf numFmtId="164" fontId="0" fillId="2" borderId="8" xfId="0" applyNumberFormat="1" applyFill="1" applyBorder="1"/>
    <xf numFmtId="164" fontId="1" fillId="2" borderId="6" xfId="0" applyNumberFormat="1" applyFont="1" applyFill="1" applyBorder="1"/>
    <xf numFmtId="164" fontId="12" fillId="2" borderId="3" xfId="0" applyNumberFormat="1" applyFont="1" applyFill="1" applyBorder="1"/>
    <xf numFmtId="0" fontId="0" fillId="2" borderId="1" xfId="0" applyFill="1" applyBorder="1"/>
    <xf numFmtId="164" fontId="1" fillId="2" borderId="3" xfId="0" applyNumberFormat="1" applyFont="1" applyFill="1" applyBorder="1"/>
    <xf numFmtId="164" fontId="0" fillId="2" borderId="3" xfId="0" applyNumberFormat="1" applyFont="1" applyFill="1" applyBorder="1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0" fontId="13" fillId="0" borderId="10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7" fillId="0" borderId="0" xfId="1" applyFont="1" applyAlignment="1">
      <alignment horizontal="left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L30"/>
  <sheetViews>
    <sheetView tabSelected="1" workbookViewId="0">
      <selection activeCell="G33" sqref="G33"/>
    </sheetView>
  </sheetViews>
  <sheetFormatPr defaultRowHeight="15"/>
  <cols>
    <col min="2" max="2" width="26" customWidth="1"/>
    <col min="3" max="3" width="5.140625" customWidth="1"/>
    <col min="4" max="4" width="10.42578125" customWidth="1"/>
    <col min="5" max="5" width="9.85546875" customWidth="1"/>
    <col min="6" max="6" width="10" customWidth="1"/>
    <col min="8" max="8" width="22.85546875" customWidth="1"/>
    <col min="9" max="9" width="16.28515625" customWidth="1"/>
    <col min="10" max="10" width="12.28515625" customWidth="1"/>
  </cols>
  <sheetData>
    <row r="1" spans="2:11" ht="15.75">
      <c r="B1" s="60" t="s">
        <v>65</v>
      </c>
      <c r="C1" s="60"/>
      <c r="D1" s="60"/>
      <c r="E1" s="60"/>
      <c r="F1" s="60"/>
      <c r="G1" s="60"/>
      <c r="H1" s="60"/>
      <c r="I1" s="60"/>
      <c r="J1" s="60"/>
      <c r="K1" s="60"/>
    </row>
    <row r="2" spans="2:11" ht="12" customHeight="1"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2:11">
      <c r="B3" s="1" t="s">
        <v>0</v>
      </c>
      <c r="C3" s="2"/>
      <c r="D3" s="2"/>
      <c r="H3" s="59" t="s">
        <v>38</v>
      </c>
      <c r="I3" s="59"/>
      <c r="J3" s="59"/>
    </row>
    <row r="4" spans="2:11" ht="26.25">
      <c r="B4" s="2" t="s">
        <v>1</v>
      </c>
      <c r="C4" s="2"/>
      <c r="D4" s="2"/>
      <c r="E4" s="3" t="s">
        <v>2</v>
      </c>
      <c r="F4" s="3" t="s">
        <v>3</v>
      </c>
      <c r="H4" s="59" t="s">
        <v>24</v>
      </c>
      <c r="I4" s="59"/>
      <c r="J4" s="59"/>
    </row>
    <row r="5" spans="2:11">
      <c r="B5" s="1" t="s">
        <v>4</v>
      </c>
      <c r="C5" s="2"/>
      <c r="D5" s="2"/>
      <c r="H5" s="59" t="s">
        <v>94</v>
      </c>
      <c r="I5" s="59"/>
      <c r="J5" s="59"/>
    </row>
    <row r="6" spans="2:11">
      <c r="B6" s="4" t="s">
        <v>5</v>
      </c>
      <c r="C6" s="2"/>
      <c r="D6" s="2"/>
      <c r="H6" t="s">
        <v>95</v>
      </c>
      <c r="I6" s="5"/>
      <c r="J6" s="48">
        <v>7000</v>
      </c>
    </row>
    <row r="7" spans="2:11">
      <c r="B7" s="2" t="s">
        <v>6</v>
      </c>
      <c r="C7" s="2"/>
      <c r="D7" s="2"/>
      <c r="E7" s="5">
        <v>20000</v>
      </c>
      <c r="F7" s="5">
        <v>12000</v>
      </c>
      <c r="H7" t="s">
        <v>98</v>
      </c>
      <c r="I7" s="5"/>
      <c r="J7" s="44">
        <v>-3000</v>
      </c>
    </row>
    <row r="8" spans="2:11">
      <c r="B8" s="2" t="s">
        <v>7</v>
      </c>
      <c r="C8" s="2"/>
      <c r="D8" s="2"/>
      <c r="E8" s="5">
        <v>25000</v>
      </c>
      <c r="F8" s="5">
        <v>20000</v>
      </c>
      <c r="H8" t="s">
        <v>27</v>
      </c>
      <c r="I8" s="5"/>
      <c r="J8" s="44">
        <v>0</v>
      </c>
    </row>
    <row r="9" spans="2:11">
      <c r="B9" s="2" t="s">
        <v>8</v>
      </c>
      <c r="C9" s="2"/>
      <c r="D9" s="2"/>
      <c r="E9" s="44">
        <v>3000</v>
      </c>
      <c r="F9" s="5">
        <v>5000</v>
      </c>
      <c r="H9" t="s">
        <v>96</v>
      </c>
      <c r="I9" s="5"/>
      <c r="J9" s="44">
        <f>J6+J7</f>
        <v>4000</v>
      </c>
    </row>
    <row r="10" spans="2:11" ht="15.75" thickBot="1">
      <c r="B10" s="2" t="s">
        <v>80</v>
      </c>
      <c r="C10" s="2"/>
      <c r="D10" s="2"/>
      <c r="E10" s="44">
        <v>24000</v>
      </c>
      <c r="F10" s="7">
        <v>0</v>
      </c>
    </row>
    <row r="11" spans="2:11" ht="15.75" thickBot="1">
      <c r="B11" s="47" t="s">
        <v>152</v>
      </c>
      <c r="C11" s="2"/>
      <c r="D11" s="2"/>
      <c r="E11" s="44">
        <f>E7+E8+E9+E10</f>
        <v>72000</v>
      </c>
      <c r="F11" s="44">
        <f>F7+F8+F9+F10</f>
        <v>37000</v>
      </c>
    </row>
    <row r="12" spans="2:11">
      <c r="B12" s="4" t="s">
        <v>9</v>
      </c>
      <c r="C12" s="2"/>
      <c r="D12" s="2"/>
      <c r="E12" s="5"/>
      <c r="F12" s="5"/>
    </row>
    <row r="13" spans="2:11">
      <c r="B13" s="2" t="s">
        <v>10</v>
      </c>
      <c r="C13" s="2"/>
      <c r="D13" s="2"/>
      <c r="E13" s="44">
        <v>29000</v>
      </c>
      <c r="F13" s="5">
        <v>29000</v>
      </c>
    </row>
    <row r="14" spans="2:11">
      <c r="B14" s="8" t="s">
        <v>11</v>
      </c>
      <c r="C14" s="2"/>
      <c r="D14" s="2"/>
      <c r="E14" s="44">
        <v>101000</v>
      </c>
      <c r="F14" s="44">
        <v>66000</v>
      </c>
      <c r="H14" s="59" t="s">
        <v>38</v>
      </c>
      <c r="I14" s="59"/>
      <c r="J14" s="59"/>
    </row>
    <row r="15" spans="2:11">
      <c r="B15" s="2"/>
      <c r="C15" s="2"/>
      <c r="D15" s="2"/>
      <c r="E15" s="5"/>
      <c r="F15" s="5"/>
      <c r="H15" s="59" t="s">
        <v>39</v>
      </c>
      <c r="I15" s="59"/>
      <c r="J15" s="59"/>
    </row>
    <row r="16" spans="2:11">
      <c r="B16" s="1" t="s">
        <v>12</v>
      </c>
      <c r="C16" s="2"/>
      <c r="D16" s="2"/>
      <c r="E16" s="5"/>
      <c r="F16" s="5"/>
      <c r="H16" s="59" t="s">
        <v>94</v>
      </c>
      <c r="I16" s="59"/>
      <c r="J16" s="59"/>
    </row>
    <row r="17" spans="2:12" ht="26.25">
      <c r="B17" s="4" t="s">
        <v>13</v>
      </c>
      <c r="C17" s="2"/>
      <c r="D17" s="2"/>
      <c r="E17" s="5"/>
      <c r="F17" s="5"/>
      <c r="J17" s="3" t="s">
        <v>30</v>
      </c>
    </row>
    <row r="18" spans="2:12">
      <c r="B18" s="2" t="s">
        <v>14</v>
      </c>
      <c r="C18" s="2"/>
      <c r="D18" s="2"/>
      <c r="E18" s="5">
        <v>17000</v>
      </c>
      <c r="F18" s="5">
        <v>8000</v>
      </c>
      <c r="H18" s="2" t="s">
        <v>31</v>
      </c>
      <c r="I18" s="5"/>
      <c r="J18" s="5">
        <v>110000</v>
      </c>
    </row>
    <row r="19" spans="2:12" ht="15.75" thickBot="1">
      <c r="B19" s="2" t="s">
        <v>15</v>
      </c>
      <c r="C19" s="2"/>
      <c r="D19" s="2"/>
      <c r="E19" s="44">
        <v>20000</v>
      </c>
      <c r="F19" s="7">
        <v>1000</v>
      </c>
      <c r="H19" s="2"/>
      <c r="I19" s="5"/>
      <c r="J19" s="5"/>
    </row>
    <row r="20" spans="2:12" ht="15.75" thickBot="1">
      <c r="B20" s="49" t="s">
        <v>153</v>
      </c>
      <c r="C20" s="2"/>
      <c r="D20" s="2"/>
      <c r="E20" s="44">
        <v>37000</v>
      </c>
      <c r="F20" s="44">
        <v>9000</v>
      </c>
      <c r="H20" s="2" t="s">
        <v>32</v>
      </c>
      <c r="I20" s="5">
        <v>45000</v>
      </c>
      <c r="J20" s="5"/>
    </row>
    <row r="21" spans="2:12">
      <c r="B21" s="4" t="s">
        <v>16</v>
      </c>
      <c r="C21" s="2"/>
      <c r="D21" s="2"/>
      <c r="E21" s="5"/>
      <c r="F21" s="5"/>
      <c r="H21" s="2" t="s">
        <v>33</v>
      </c>
      <c r="I21" s="44">
        <v>3000</v>
      </c>
      <c r="J21" s="5"/>
    </row>
    <row r="22" spans="2:12">
      <c r="B22" s="2" t="s">
        <v>17</v>
      </c>
      <c r="C22" s="2"/>
      <c r="D22" s="2"/>
      <c r="E22" s="5">
        <v>20000</v>
      </c>
      <c r="F22" s="5">
        <v>20000</v>
      </c>
      <c r="H22" s="2" t="s">
        <v>34</v>
      </c>
      <c r="I22" s="5">
        <v>24000</v>
      </c>
      <c r="J22" s="5"/>
    </row>
    <row r="23" spans="2:12">
      <c r="B23" s="8" t="s">
        <v>18</v>
      </c>
      <c r="C23" s="2"/>
      <c r="D23" s="2"/>
      <c r="E23" s="44">
        <v>57000</v>
      </c>
      <c r="F23" s="44">
        <v>29000</v>
      </c>
      <c r="H23" s="2" t="s">
        <v>35</v>
      </c>
      <c r="I23" s="5">
        <v>15000</v>
      </c>
      <c r="J23" s="5"/>
    </row>
    <row r="24" spans="2:12">
      <c r="B24" s="2"/>
      <c r="C24" s="2"/>
      <c r="D24" s="2"/>
      <c r="E24" s="5"/>
      <c r="F24" s="5"/>
      <c r="H24" s="2" t="s">
        <v>36</v>
      </c>
      <c r="I24" s="44">
        <v>6000</v>
      </c>
      <c r="J24" s="5"/>
    </row>
    <row r="25" spans="2:12" ht="15.75" thickBot="1">
      <c r="B25" s="1" t="s">
        <v>19</v>
      </c>
      <c r="C25" s="2"/>
      <c r="D25" s="2"/>
      <c r="E25" s="5"/>
      <c r="F25" s="5"/>
      <c r="H25" s="2" t="s">
        <v>37</v>
      </c>
      <c r="I25" s="44">
        <v>20000</v>
      </c>
      <c r="J25" s="5"/>
    </row>
    <row r="26" spans="2:12" ht="15.75" thickBot="1">
      <c r="B26" s="2" t="s">
        <v>20</v>
      </c>
      <c r="C26" s="2"/>
      <c r="D26" s="2"/>
      <c r="E26" s="5">
        <v>30000</v>
      </c>
      <c r="F26" s="5">
        <v>30000</v>
      </c>
      <c r="H26" s="50" t="s">
        <v>154</v>
      </c>
      <c r="I26" s="5"/>
      <c r="J26" s="44">
        <f>I20+I21+I22+I23+I24+I25</f>
        <v>113000</v>
      </c>
    </row>
    <row r="27" spans="2:12" ht="15.75" thickBot="1">
      <c r="B27" s="2" t="s">
        <v>21</v>
      </c>
      <c r="C27" s="2"/>
      <c r="D27" s="2"/>
      <c r="E27" s="44">
        <v>14000</v>
      </c>
      <c r="F27" s="5">
        <v>7000</v>
      </c>
      <c r="H27" s="8" t="s">
        <v>97</v>
      </c>
      <c r="J27" s="51">
        <f>J18-J26</f>
        <v>-3000</v>
      </c>
    </row>
    <row r="28" spans="2:12" ht="15.75" thickTop="1">
      <c r="B28" s="8" t="s">
        <v>22</v>
      </c>
      <c r="C28" s="2"/>
      <c r="D28" s="2"/>
      <c r="E28" s="44">
        <v>44000</v>
      </c>
      <c r="F28" s="44">
        <v>37000</v>
      </c>
    </row>
    <row r="29" spans="2:12">
      <c r="B29" s="8" t="s">
        <v>23</v>
      </c>
      <c r="C29" s="2"/>
      <c r="D29" s="2"/>
      <c r="E29" s="44">
        <v>101000</v>
      </c>
      <c r="F29" s="44">
        <v>66000</v>
      </c>
    </row>
    <row r="30" spans="2:12">
      <c r="B30" s="2"/>
      <c r="C30" s="2"/>
      <c r="D30" s="2"/>
      <c r="L30" t="s">
        <v>161</v>
      </c>
    </row>
  </sheetData>
  <mergeCells count="7">
    <mergeCell ref="H15:J15"/>
    <mergeCell ref="H16:J16"/>
    <mergeCell ref="B1:K1"/>
    <mergeCell ref="H3:J3"/>
    <mergeCell ref="H4:J4"/>
    <mergeCell ref="H5:J5"/>
    <mergeCell ref="H14:J14"/>
  </mergeCells>
  <pageMargins left="0.7" right="0.7" top="0.75" bottom="0.75" header="0.3" footer="0.3"/>
  <pageSetup scale="91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6"/>
  <sheetViews>
    <sheetView topLeftCell="A13" workbookViewId="0">
      <selection activeCell="I22" sqref="I22"/>
    </sheetView>
  </sheetViews>
  <sheetFormatPr defaultRowHeight="15"/>
  <cols>
    <col min="2" max="2" width="5.28515625" customWidth="1"/>
    <col min="3" max="3" width="42.7109375" customWidth="1"/>
  </cols>
  <sheetData>
    <row r="1" spans="1:4">
      <c r="A1" s="16" t="s">
        <v>124</v>
      </c>
    </row>
    <row r="2" spans="1:4">
      <c r="B2" s="59" t="s">
        <v>38</v>
      </c>
      <c r="C2" s="59"/>
      <c r="D2" s="59"/>
    </row>
    <row r="3" spans="1:4">
      <c r="B3" s="59" t="s">
        <v>125</v>
      </c>
      <c r="C3" s="59"/>
      <c r="D3" s="59"/>
    </row>
    <row r="4" spans="1:4">
      <c r="B4" s="59" t="s">
        <v>126</v>
      </c>
      <c r="C4" s="59"/>
      <c r="D4" s="59"/>
    </row>
    <row r="5" spans="1:4" ht="15.75" thickBot="1"/>
    <row r="6" spans="1:4" ht="15.75" thickBot="1">
      <c r="B6" s="61" t="s">
        <v>155</v>
      </c>
      <c r="C6" s="62"/>
    </row>
    <row r="7" spans="1:4" ht="15.75" thickBot="1">
      <c r="B7" t="s">
        <v>127</v>
      </c>
      <c r="D7" s="55">
        <v>-3000</v>
      </c>
    </row>
    <row r="8" spans="1:4" ht="15.75" thickBot="1">
      <c r="B8" t="s">
        <v>128</v>
      </c>
      <c r="D8" s="40"/>
    </row>
    <row r="9" spans="1:4" ht="15.75" thickBot="1">
      <c r="C9" t="s">
        <v>91</v>
      </c>
      <c r="D9" s="55">
        <v>6000</v>
      </c>
    </row>
    <row r="10" spans="1:4" ht="15.75" thickBot="1">
      <c r="C10" s="43" t="s">
        <v>162</v>
      </c>
      <c r="D10" s="55">
        <v>5000</v>
      </c>
    </row>
    <row r="11" spans="1:4" ht="15.75" thickBot="1">
      <c r="C11" t="s">
        <v>129</v>
      </c>
      <c r="D11" s="55">
        <v>2000</v>
      </c>
    </row>
    <row r="12" spans="1:4" ht="15.75" thickBot="1">
      <c r="C12" t="s">
        <v>130</v>
      </c>
      <c r="D12" s="55">
        <v>24000</v>
      </c>
    </row>
    <row r="13" spans="1:4" ht="15.75" thickBot="1">
      <c r="C13" t="s">
        <v>131</v>
      </c>
      <c r="D13" s="55">
        <v>9000</v>
      </c>
    </row>
    <row r="14" spans="1:4" ht="15.75" thickBot="1">
      <c r="B14" s="63" t="s">
        <v>158</v>
      </c>
      <c r="C14" s="64"/>
      <c r="D14" s="55">
        <f>-19000</f>
        <v>-19000</v>
      </c>
    </row>
    <row r="15" spans="1:4" ht="15.75" thickBot="1">
      <c r="D15" s="41"/>
    </row>
    <row r="16" spans="1:4" ht="15.75" thickBot="1">
      <c r="B16" s="61" t="s">
        <v>156</v>
      </c>
      <c r="C16" s="62"/>
      <c r="D16" s="41"/>
    </row>
    <row r="17" spans="2:4" ht="15.75" thickBot="1">
      <c r="C17" s="42" t="s">
        <v>157</v>
      </c>
      <c r="D17" s="55">
        <v>29000</v>
      </c>
    </row>
    <row r="18" spans="2:4" ht="15.75" thickBot="1">
      <c r="B18" t="s">
        <v>132</v>
      </c>
      <c r="D18" s="55">
        <v>29000</v>
      </c>
    </row>
    <row r="19" spans="2:4">
      <c r="D19" s="41"/>
    </row>
    <row r="20" spans="2:4" ht="15.75" thickBot="1">
      <c r="B20" s="16" t="s">
        <v>133</v>
      </c>
      <c r="D20" s="41"/>
    </row>
    <row r="21" spans="2:4" ht="15.75" thickBot="1">
      <c r="C21" s="42" t="s">
        <v>163</v>
      </c>
      <c r="D21" s="55">
        <v>30000</v>
      </c>
    </row>
    <row r="22" spans="2:4" ht="15.75" thickBot="1">
      <c r="B22" t="s">
        <v>134</v>
      </c>
      <c r="D22" s="55">
        <v>30000</v>
      </c>
    </row>
    <row r="23" spans="2:4" ht="15.75" thickBot="1">
      <c r="D23" s="41"/>
    </row>
    <row r="24" spans="2:4" ht="15.75" thickBot="1">
      <c r="B24" t="s">
        <v>135</v>
      </c>
      <c r="D24" s="55">
        <f>D14+D18+D22</f>
        <v>40000</v>
      </c>
    </row>
    <row r="25" spans="2:4" ht="15.75" thickBot="1">
      <c r="B25" t="s">
        <v>136</v>
      </c>
      <c r="D25" s="55">
        <v>20000</v>
      </c>
    </row>
    <row r="26" spans="2:4" ht="15.75" thickBot="1">
      <c r="B26" t="s">
        <v>137</v>
      </c>
      <c r="D26" s="55">
        <v>60000</v>
      </c>
    </row>
  </sheetData>
  <mergeCells count="6">
    <mergeCell ref="B16:C16"/>
    <mergeCell ref="B2:D2"/>
    <mergeCell ref="B3:D3"/>
    <mergeCell ref="B4:D4"/>
    <mergeCell ref="B6:C6"/>
    <mergeCell ref="B14:C14"/>
  </mergeCells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topLeftCell="A28" workbookViewId="0">
      <selection activeCell="F63" sqref="F63"/>
    </sheetView>
  </sheetViews>
  <sheetFormatPr defaultRowHeight="12.75"/>
  <cols>
    <col min="1" max="2" width="8.85546875" style="11"/>
    <col min="3" max="3" width="42.28515625" style="11" customWidth="1"/>
    <col min="4" max="258" width="8.85546875" style="11"/>
    <col min="259" max="259" width="26.85546875" style="11" customWidth="1"/>
    <col min="260" max="514" width="8.85546875" style="11"/>
    <col min="515" max="515" width="26.85546875" style="11" customWidth="1"/>
    <col min="516" max="770" width="8.85546875" style="11"/>
    <col min="771" max="771" width="26.85546875" style="11" customWidth="1"/>
    <col min="772" max="1026" width="8.85546875" style="11"/>
    <col min="1027" max="1027" width="26.85546875" style="11" customWidth="1"/>
    <col min="1028" max="1282" width="8.85546875" style="11"/>
    <col min="1283" max="1283" width="26.85546875" style="11" customWidth="1"/>
    <col min="1284" max="1538" width="8.85546875" style="11"/>
    <col min="1539" max="1539" width="26.85546875" style="11" customWidth="1"/>
    <col min="1540" max="1794" width="8.85546875" style="11"/>
    <col min="1795" max="1795" width="26.85546875" style="11" customWidth="1"/>
    <col min="1796" max="2050" width="8.85546875" style="11"/>
    <col min="2051" max="2051" width="26.85546875" style="11" customWidth="1"/>
    <col min="2052" max="2306" width="8.85546875" style="11"/>
    <col min="2307" max="2307" width="26.85546875" style="11" customWidth="1"/>
    <col min="2308" max="2562" width="8.85546875" style="11"/>
    <col min="2563" max="2563" width="26.85546875" style="11" customWidth="1"/>
    <col min="2564" max="2818" width="8.85546875" style="11"/>
    <col min="2819" max="2819" width="26.85546875" style="11" customWidth="1"/>
    <col min="2820" max="3074" width="8.85546875" style="11"/>
    <col min="3075" max="3075" width="26.85546875" style="11" customWidth="1"/>
    <col min="3076" max="3330" width="8.85546875" style="11"/>
    <col min="3331" max="3331" width="26.85546875" style="11" customWidth="1"/>
    <col min="3332" max="3586" width="8.85546875" style="11"/>
    <col min="3587" max="3587" width="26.85546875" style="11" customWidth="1"/>
    <col min="3588" max="3842" width="8.85546875" style="11"/>
    <col min="3843" max="3843" width="26.85546875" style="11" customWidth="1"/>
    <col min="3844" max="4098" width="8.85546875" style="11"/>
    <col min="4099" max="4099" width="26.85546875" style="11" customWidth="1"/>
    <col min="4100" max="4354" width="8.85546875" style="11"/>
    <col min="4355" max="4355" width="26.85546875" style="11" customWidth="1"/>
    <col min="4356" max="4610" width="8.85546875" style="11"/>
    <col min="4611" max="4611" width="26.85546875" style="11" customWidth="1"/>
    <col min="4612" max="4866" width="8.85546875" style="11"/>
    <col min="4867" max="4867" width="26.85546875" style="11" customWidth="1"/>
    <col min="4868" max="5122" width="8.85546875" style="11"/>
    <col min="5123" max="5123" width="26.85546875" style="11" customWidth="1"/>
    <col min="5124" max="5378" width="8.85546875" style="11"/>
    <col min="5379" max="5379" width="26.85546875" style="11" customWidth="1"/>
    <col min="5380" max="5634" width="8.85546875" style="11"/>
    <col min="5635" max="5635" width="26.85546875" style="11" customWidth="1"/>
    <col min="5636" max="5890" width="8.85546875" style="11"/>
    <col min="5891" max="5891" width="26.85546875" style="11" customWidth="1"/>
    <col min="5892" max="6146" width="8.85546875" style="11"/>
    <col min="6147" max="6147" width="26.85546875" style="11" customWidth="1"/>
    <col min="6148" max="6402" width="8.85546875" style="11"/>
    <col min="6403" max="6403" width="26.85546875" style="11" customWidth="1"/>
    <col min="6404" max="6658" width="8.85546875" style="11"/>
    <col min="6659" max="6659" width="26.85546875" style="11" customWidth="1"/>
    <col min="6660" max="6914" width="8.85546875" style="11"/>
    <col min="6915" max="6915" width="26.85546875" style="11" customWidth="1"/>
    <col min="6916" max="7170" width="8.85546875" style="11"/>
    <col min="7171" max="7171" width="26.85546875" style="11" customWidth="1"/>
    <col min="7172" max="7426" width="8.85546875" style="11"/>
    <col min="7427" max="7427" width="26.85546875" style="11" customWidth="1"/>
    <col min="7428" max="7682" width="8.85546875" style="11"/>
    <col min="7683" max="7683" width="26.85546875" style="11" customWidth="1"/>
    <col min="7684" max="7938" width="8.85546875" style="11"/>
    <col min="7939" max="7939" width="26.85546875" style="11" customWidth="1"/>
    <col min="7940" max="8194" width="8.85546875" style="11"/>
    <col min="8195" max="8195" width="26.85546875" style="11" customWidth="1"/>
    <col min="8196" max="8450" width="8.85546875" style="11"/>
    <col min="8451" max="8451" width="26.85546875" style="11" customWidth="1"/>
    <col min="8452" max="8706" width="8.85546875" style="11"/>
    <col min="8707" max="8707" width="26.85546875" style="11" customWidth="1"/>
    <col min="8708" max="8962" width="8.85546875" style="11"/>
    <col min="8963" max="8963" width="26.85546875" style="11" customWidth="1"/>
    <col min="8964" max="9218" width="8.85546875" style="11"/>
    <col min="9219" max="9219" width="26.85546875" style="11" customWidth="1"/>
    <col min="9220" max="9474" width="8.85546875" style="11"/>
    <col min="9475" max="9475" width="26.85546875" style="11" customWidth="1"/>
    <col min="9476" max="9730" width="8.85546875" style="11"/>
    <col min="9731" max="9731" width="26.85546875" style="11" customWidth="1"/>
    <col min="9732" max="9986" width="8.85546875" style="11"/>
    <col min="9987" max="9987" width="26.85546875" style="11" customWidth="1"/>
    <col min="9988" max="10242" width="8.85546875" style="11"/>
    <col min="10243" max="10243" width="26.85546875" style="11" customWidth="1"/>
    <col min="10244" max="10498" width="8.85546875" style="11"/>
    <col min="10499" max="10499" width="26.85546875" style="11" customWidth="1"/>
    <col min="10500" max="10754" width="8.85546875" style="11"/>
    <col min="10755" max="10755" width="26.85546875" style="11" customWidth="1"/>
    <col min="10756" max="11010" width="8.85546875" style="11"/>
    <col min="11011" max="11011" width="26.85546875" style="11" customWidth="1"/>
    <col min="11012" max="11266" width="8.85546875" style="11"/>
    <col min="11267" max="11267" width="26.85546875" style="11" customWidth="1"/>
    <col min="11268" max="11522" width="8.85546875" style="11"/>
    <col min="11523" max="11523" width="26.85546875" style="11" customWidth="1"/>
    <col min="11524" max="11778" width="8.85546875" style="11"/>
    <col min="11779" max="11779" width="26.85546875" style="11" customWidth="1"/>
    <col min="11780" max="12034" width="8.85546875" style="11"/>
    <col min="12035" max="12035" width="26.85546875" style="11" customWidth="1"/>
    <col min="12036" max="12290" width="8.85546875" style="11"/>
    <col min="12291" max="12291" width="26.85546875" style="11" customWidth="1"/>
    <col min="12292" max="12546" width="8.85546875" style="11"/>
    <col min="12547" max="12547" width="26.85546875" style="11" customWidth="1"/>
    <col min="12548" max="12802" width="8.85546875" style="11"/>
    <col min="12803" max="12803" width="26.85546875" style="11" customWidth="1"/>
    <col min="12804" max="13058" width="8.85546875" style="11"/>
    <col min="13059" max="13059" width="26.85546875" style="11" customWidth="1"/>
    <col min="13060" max="13314" width="8.85546875" style="11"/>
    <col min="13315" max="13315" width="26.85546875" style="11" customWidth="1"/>
    <col min="13316" max="13570" width="8.85546875" style="11"/>
    <col min="13571" max="13571" width="26.85546875" style="11" customWidth="1"/>
    <col min="13572" max="13826" width="8.85546875" style="11"/>
    <col min="13827" max="13827" width="26.85546875" style="11" customWidth="1"/>
    <col min="13828" max="14082" width="8.85546875" style="11"/>
    <col min="14083" max="14083" width="26.85546875" style="11" customWidth="1"/>
    <col min="14084" max="14338" width="8.85546875" style="11"/>
    <col min="14339" max="14339" width="26.85546875" style="11" customWidth="1"/>
    <col min="14340" max="14594" width="8.85546875" style="11"/>
    <col min="14595" max="14595" width="26.85546875" style="11" customWidth="1"/>
    <col min="14596" max="14850" width="8.85546875" style="11"/>
    <col min="14851" max="14851" width="26.85546875" style="11" customWidth="1"/>
    <col min="14852" max="15106" width="8.85546875" style="11"/>
    <col min="15107" max="15107" width="26.85546875" style="11" customWidth="1"/>
    <col min="15108" max="15362" width="8.85546875" style="11"/>
    <col min="15363" max="15363" width="26.85546875" style="11" customWidth="1"/>
    <col min="15364" max="15618" width="8.85546875" style="11"/>
    <col min="15619" max="15619" width="26.85546875" style="11" customWidth="1"/>
    <col min="15620" max="15874" width="8.85546875" style="11"/>
    <col min="15875" max="15875" width="26.85546875" style="11" customWidth="1"/>
    <col min="15876" max="16130" width="8.85546875" style="11"/>
    <col min="16131" max="16131" width="26.85546875" style="11" customWidth="1"/>
    <col min="16132" max="16384" width="8.85546875" style="11"/>
  </cols>
  <sheetData>
    <row r="1" spans="1:5">
      <c r="A1" s="20" t="s">
        <v>40</v>
      </c>
    </row>
    <row r="2" spans="1:5" ht="25.15" customHeight="1">
      <c r="A2" s="65" t="s">
        <v>56</v>
      </c>
      <c r="B2" s="65"/>
      <c r="C2" s="65"/>
      <c r="D2" s="65"/>
      <c r="E2" s="65"/>
    </row>
    <row r="3" spans="1:5">
      <c r="A3" s="65" t="s">
        <v>41</v>
      </c>
      <c r="B3" s="65"/>
      <c r="C3" s="65"/>
      <c r="D3" s="65"/>
      <c r="E3" s="65"/>
    </row>
    <row r="4" spans="1:5" ht="27" customHeight="1">
      <c r="A4" s="65" t="s">
        <v>112</v>
      </c>
      <c r="B4" s="65"/>
      <c r="C4" s="65"/>
      <c r="D4" s="65"/>
      <c r="E4" s="65"/>
    </row>
    <row r="5" spans="1:5" ht="26.45" customHeight="1">
      <c r="A5" s="65" t="s">
        <v>42</v>
      </c>
      <c r="B5" s="65"/>
      <c r="C5" s="65"/>
      <c r="D5" s="65"/>
      <c r="E5" s="65"/>
    </row>
    <row r="6" spans="1:5">
      <c r="A6" s="10"/>
    </row>
    <row r="7" spans="1:5" ht="26.45" customHeight="1">
      <c r="A7" s="65" t="s">
        <v>101</v>
      </c>
      <c r="B7" s="65"/>
      <c r="C7" s="65"/>
      <c r="D7" s="65"/>
      <c r="E7" s="65"/>
    </row>
    <row r="8" spans="1:5" ht="26.45" customHeight="1">
      <c r="A8" s="65" t="s">
        <v>43</v>
      </c>
      <c r="B8" s="65"/>
      <c r="C8" s="65"/>
      <c r="D8" s="65"/>
      <c r="E8" s="65"/>
    </row>
    <row r="9" spans="1:5" ht="39" customHeight="1">
      <c r="A9" s="65" t="s">
        <v>102</v>
      </c>
      <c r="B9" s="65"/>
      <c r="C9" s="65"/>
      <c r="D9" s="65"/>
      <c r="E9" s="65"/>
    </row>
    <row r="10" spans="1:5" ht="39.6" customHeight="1">
      <c r="A10" s="65" t="s">
        <v>67</v>
      </c>
      <c r="B10" s="65"/>
      <c r="C10" s="65"/>
      <c r="D10" s="65"/>
      <c r="E10" s="65"/>
    </row>
    <row r="11" spans="1:5">
      <c r="A11" s="10"/>
    </row>
    <row r="12" spans="1:5">
      <c r="A12" s="20" t="s">
        <v>99</v>
      </c>
    </row>
    <row r="13" spans="1:5">
      <c r="A13" s="12" t="s">
        <v>44</v>
      </c>
      <c r="B13" s="12" t="s">
        <v>45</v>
      </c>
      <c r="C13" s="12" t="s">
        <v>46</v>
      </c>
      <c r="D13" s="12" t="s">
        <v>47</v>
      </c>
      <c r="E13" s="12" t="s">
        <v>48</v>
      </c>
    </row>
    <row r="14" spans="1:5">
      <c r="A14" s="13"/>
      <c r="B14" s="13"/>
      <c r="C14" s="12" t="s">
        <v>138</v>
      </c>
      <c r="D14" s="13">
        <v>24000</v>
      </c>
      <c r="E14" s="13"/>
    </row>
    <row r="15" spans="1:5">
      <c r="A15" s="13"/>
      <c r="B15" s="13"/>
      <c r="C15" s="13" t="s">
        <v>145</v>
      </c>
      <c r="D15" s="13"/>
      <c r="E15" s="13">
        <v>24000</v>
      </c>
    </row>
    <row r="16" spans="1:5">
      <c r="A16" s="13"/>
      <c r="B16" s="12" t="s">
        <v>49</v>
      </c>
      <c r="C16" s="13"/>
      <c r="D16" s="13"/>
      <c r="E16" s="13"/>
    </row>
    <row r="17" spans="1:5">
      <c r="A17" s="13"/>
      <c r="B17" s="13"/>
      <c r="C17" s="13"/>
      <c r="D17" s="13"/>
      <c r="E17" s="13"/>
    </row>
    <row r="18" spans="1:5">
      <c r="A18" s="12" t="s">
        <v>50</v>
      </c>
      <c r="B18" s="13"/>
      <c r="C18" s="13" t="s">
        <v>139</v>
      </c>
      <c r="D18" s="13">
        <v>3000</v>
      </c>
      <c r="E18" s="13"/>
    </row>
    <row r="19" spans="1:5">
      <c r="A19" s="13"/>
      <c r="B19" s="13"/>
      <c r="C19" s="13" t="s">
        <v>140</v>
      </c>
      <c r="D19" s="13"/>
      <c r="E19" s="13">
        <v>3000</v>
      </c>
    </row>
    <row r="20" spans="1:5">
      <c r="A20" s="13"/>
      <c r="B20" s="12" t="s">
        <v>51</v>
      </c>
      <c r="C20" s="13"/>
      <c r="D20" s="13"/>
      <c r="E20" s="13"/>
    </row>
    <row r="21" spans="1:5">
      <c r="A21" s="13"/>
      <c r="B21" s="13"/>
      <c r="C21" s="13"/>
      <c r="D21" s="13"/>
      <c r="E21" s="13"/>
    </row>
    <row r="22" spans="1:5">
      <c r="A22" s="12" t="s">
        <v>52</v>
      </c>
      <c r="B22" s="13"/>
      <c r="C22" s="13" t="s">
        <v>141</v>
      </c>
      <c r="D22" s="13">
        <v>6000</v>
      </c>
      <c r="E22" s="13"/>
    </row>
    <row r="23" spans="1:5">
      <c r="A23" s="13"/>
      <c r="B23" s="13"/>
      <c r="C23" s="13" t="s">
        <v>142</v>
      </c>
      <c r="D23" s="13"/>
      <c r="E23" s="13">
        <v>6000</v>
      </c>
    </row>
    <row r="24" spans="1:5">
      <c r="A24" s="13"/>
      <c r="B24" s="12" t="s">
        <v>53</v>
      </c>
      <c r="C24" s="13"/>
      <c r="D24" s="13"/>
      <c r="E24" s="13"/>
    </row>
    <row r="25" spans="1:5">
      <c r="A25" s="13"/>
      <c r="B25" s="13"/>
      <c r="C25" s="13"/>
      <c r="D25" s="13"/>
      <c r="E25" s="13"/>
    </row>
    <row r="26" spans="1:5">
      <c r="A26" s="12" t="s">
        <v>54</v>
      </c>
      <c r="B26" s="13"/>
      <c r="C26" s="13" t="s">
        <v>143</v>
      </c>
      <c r="D26" s="13">
        <v>20000</v>
      </c>
      <c r="E26" s="13"/>
    </row>
    <row r="27" spans="1:5">
      <c r="A27" s="13"/>
      <c r="B27" s="13"/>
      <c r="C27" s="13" t="s">
        <v>144</v>
      </c>
      <c r="D27" s="13"/>
      <c r="E27" s="13">
        <v>20000</v>
      </c>
    </row>
    <row r="28" spans="1:5">
      <c r="A28" s="13"/>
      <c r="B28" s="12" t="s">
        <v>55</v>
      </c>
      <c r="C28" s="13"/>
      <c r="D28" s="13"/>
      <c r="E28" s="13"/>
    </row>
    <row r="29" spans="1:5">
      <c r="A29" s="13"/>
      <c r="B29" s="13"/>
      <c r="C29" s="13"/>
      <c r="D29" s="13"/>
      <c r="E29" s="13"/>
    </row>
    <row r="30" spans="1:5">
      <c r="A30" s="20" t="s">
        <v>75</v>
      </c>
      <c r="B30" s="13"/>
      <c r="C30" s="13"/>
      <c r="D30" s="13"/>
      <c r="E30" s="13"/>
    </row>
    <row r="31" spans="1:5">
      <c r="A31" s="13" t="s">
        <v>68</v>
      </c>
      <c r="B31" s="13"/>
      <c r="C31" s="13" t="s">
        <v>151</v>
      </c>
      <c r="D31" s="13">
        <v>110000</v>
      </c>
      <c r="E31" s="13"/>
    </row>
    <row r="32" spans="1:5">
      <c r="A32" s="13"/>
      <c r="B32" s="13"/>
      <c r="C32" s="13" t="s">
        <v>147</v>
      </c>
      <c r="D32" s="13"/>
      <c r="E32" s="13">
        <v>110000</v>
      </c>
    </row>
    <row r="33" spans="1:5">
      <c r="A33" s="13"/>
      <c r="B33" s="13" t="s">
        <v>103</v>
      </c>
      <c r="C33" s="13"/>
      <c r="D33" s="13"/>
      <c r="E33" s="13"/>
    </row>
    <row r="34" spans="1:5">
      <c r="A34" s="13"/>
      <c r="B34" s="13"/>
      <c r="C34" s="13"/>
      <c r="D34" s="13"/>
      <c r="E34" s="13"/>
    </row>
    <row r="35" spans="1:5">
      <c r="A35" s="13" t="s">
        <v>69</v>
      </c>
      <c r="B35" s="13"/>
      <c r="C35" s="13" t="s">
        <v>147</v>
      </c>
      <c r="D35" s="13">
        <v>45000</v>
      </c>
      <c r="E35" s="13"/>
    </row>
    <row r="36" spans="1:5">
      <c r="A36" s="13"/>
      <c r="B36" s="13"/>
      <c r="C36" s="13" t="s">
        <v>150</v>
      </c>
      <c r="D36" s="13"/>
      <c r="E36" s="13">
        <v>45000</v>
      </c>
    </row>
    <row r="37" spans="1:5">
      <c r="A37" s="13"/>
      <c r="B37" s="13" t="s">
        <v>104</v>
      </c>
      <c r="C37" s="13"/>
      <c r="D37" s="13"/>
      <c r="E37" s="13"/>
    </row>
    <row r="38" spans="1:5">
      <c r="A38" s="13"/>
      <c r="B38" s="13"/>
      <c r="C38" s="13"/>
      <c r="D38" s="13"/>
      <c r="E38" s="13"/>
    </row>
    <row r="39" spans="1:5">
      <c r="A39" s="13" t="s">
        <v>70</v>
      </c>
      <c r="B39" s="13"/>
      <c r="C39" s="13" t="s">
        <v>114</v>
      </c>
      <c r="D39" s="13">
        <v>3000</v>
      </c>
      <c r="E39" s="13"/>
    </row>
    <row r="40" spans="1:5">
      <c r="A40" s="13"/>
      <c r="B40" s="13"/>
      <c r="C40" s="13" t="s">
        <v>146</v>
      </c>
      <c r="D40" s="13"/>
      <c r="E40" s="13">
        <v>3000</v>
      </c>
    </row>
    <row r="41" spans="1:5">
      <c r="A41" s="13"/>
      <c r="B41" s="13" t="s">
        <v>105</v>
      </c>
      <c r="C41" s="13"/>
      <c r="D41" s="13"/>
      <c r="E41" s="13"/>
    </row>
    <row r="42" spans="1:5">
      <c r="A42" s="13"/>
      <c r="B42" s="13"/>
      <c r="C42" s="13"/>
      <c r="D42" s="13"/>
      <c r="E42" s="13"/>
    </row>
    <row r="43" spans="1:5">
      <c r="A43" s="13" t="s">
        <v>71</v>
      </c>
      <c r="B43" s="13"/>
      <c r="C43" s="13" t="s">
        <v>147</v>
      </c>
      <c r="D43" s="13">
        <v>24000</v>
      </c>
      <c r="E43" s="13"/>
    </row>
    <row r="44" spans="1:5">
      <c r="A44" s="13"/>
      <c r="B44" s="13"/>
      <c r="C44" s="13" t="s">
        <v>100</v>
      </c>
      <c r="D44" s="13"/>
      <c r="E44" s="13">
        <v>24000</v>
      </c>
    </row>
    <row r="45" spans="1:5">
      <c r="A45" s="13"/>
      <c r="B45" s="13" t="s">
        <v>106</v>
      </c>
      <c r="C45" s="13"/>
      <c r="D45" s="13"/>
      <c r="E45" s="13"/>
    </row>
    <row r="46" spans="1:5">
      <c r="A46" s="13"/>
      <c r="B46" s="13"/>
      <c r="C46" s="13"/>
      <c r="D46" s="13"/>
      <c r="E46" s="13"/>
    </row>
    <row r="47" spans="1:5">
      <c r="A47" s="13" t="s">
        <v>72</v>
      </c>
      <c r="B47" s="13"/>
      <c r="C47" s="13" t="s">
        <v>147</v>
      </c>
      <c r="D47" s="13">
        <v>15000</v>
      </c>
      <c r="E47" s="13"/>
    </row>
    <row r="48" spans="1:5">
      <c r="A48" s="13"/>
      <c r="B48" s="13"/>
      <c r="C48" s="13" t="s">
        <v>148</v>
      </c>
      <c r="D48" s="13"/>
      <c r="E48" s="13">
        <v>15000</v>
      </c>
    </row>
    <row r="49" spans="1:5">
      <c r="A49" s="13"/>
      <c r="B49" s="13" t="s">
        <v>107</v>
      </c>
      <c r="C49" s="13"/>
      <c r="D49" s="13"/>
      <c r="E49" s="13"/>
    </row>
    <row r="50" spans="1:5">
      <c r="A50" s="13"/>
      <c r="B50" s="13"/>
      <c r="C50" s="13"/>
      <c r="D50" s="13"/>
      <c r="E50" s="13"/>
    </row>
    <row r="51" spans="1:5">
      <c r="A51" s="13" t="s">
        <v>73</v>
      </c>
      <c r="B51" s="13"/>
      <c r="C51" s="13" t="s">
        <v>147</v>
      </c>
      <c r="D51" s="13">
        <v>6000</v>
      </c>
      <c r="E51" s="13"/>
    </row>
    <row r="52" spans="1:5">
      <c r="A52" s="13"/>
      <c r="B52" s="13"/>
      <c r="C52" s="13" t="s">
        <v>141</v>
      </c>
      <c r="D52" s="13"/>
      <c r="E52" s="13">
        <v>6000</v>
      </c>
    </row>
    <row r="53" spans="1:5">
      <c r="A53" s="13"/>
      <c r="B53" s="13" t="s">
        <v>108</v>
      </c>
      <c r="C53" s="13"/>
      <c r="D53" s="13"/>
      <c r="E53" s="13"/>
    </row>
    <row r="54" spans="1:5">
      <c r="A54" s="13"/>
      <c r="B54" s="13"/>
      <c r="C54" s="13"/>
      <c r="D54" s="13"/>
      <c r="E54" s="13"/>
    </row>
    <row r="55" spans="1:5">
      <c r="A55" s="13" t="s">
        <v>74</v>
      </c>
      <c r="B55" s="13"/>
      <c r="C55" s="13" t="s">
        <v>147</v>
      </c>
      <c r="D55" s="13">
        <v>20000</v>
      </c>
      <c r="E55" s="13"/>
    </row>
    <row r="56" spans="1:5">
      <c r="A56" s="13"/>
      <c r="B56" s="13"/>
      <c r="C56" s="13" t="s">
        <v>143</v>
      </c>
      <c r="D56" s="13"/>
      <c r="E56" s="13">
        <v>20000</v>
      </c>
    </row>
    <row r="57" spans="1:5">
      <c r="A57" s="13"/>
      <c r="B57" s="13" t="s">
        <v>109</v>
      </c>
      <c r="C57" s="13"/>
      <c r="D57" s="13"/>
      <c r="E57" s="13"/>
    </row>
    <row r="58" spans="1:5">
      <c r="A58" s="13"/>
      <c r="B58" s="13"/>
      <c r="C58" s="13"/>
      <c r="D58" s="13"/>
      <c r="E58" s="13"/>
    </row>
    <row r="59" spans="1:5">
      <c r="A59" s="13" t="s">
        <v>110</v>
      </c>
      <c r="B59" s="13"/>
      <c r="C59" s="13" t="s">
        <v>147</v>
      </c>
      <c r="D59" s="13">
        <v>2000</v>
      </c>
      <c r="E59" s="13"/>
    </row>
    <row r="60" spans="1:5">
      <c r="A60" s="13"/>
      <c r="B60" s="13"/>
      <c r="C60" s="13" t="s">
        <v>149</v>
      </c>
      <c r="D60" s="13"/>
      <c r="E60" s="13">
        <v>2000</v>
      </c>
    </row>
    <row r="61" spans="1:5">
      <c r="A61" s="13"/>
      <c r="B61" s="13" t="s">
        <v>111</v>
      </c>
      <c r="C61" s="13"/>
      <c r="D61" s="13"/>
      <c r="E61" s="13"/>
    </row>
  </sheetData>
  <mergeCells count="8">
    <mergeCell ref="A9:E9"/>
    <mergeCell ref="A10:E10"/>
    <mergeCell ref="A2:E2"/>
    <mergeCell ref="A3:E3"/>
    <mergeCell ref="A4:E4"/>
    <mergeCell ref="A5:E5"/>
    <mergeCell ref="A7:E7"/>
    <mergeCell ref="A8:E8"/>
  </mergeCells>
  <pageMargins left="0.7" right="0.7" top="0.75" bottom="0.75" header="0.3" footer="0.3"/>
  <pageSetup fitToHeight="2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O27"/>
  <sheetViews>
    <sheetView topLeftCell="A7" workbookViewId="0">
      <selection activeCell="O24" sqref="O24"/>
    </sheetView>
  </sheetViews>
  <sheetFormatPr defaultRowHeight="15"/>
  <cols>
    <col min="1" max="1" width="15.5703125" customWidth="1"/>
    <col min="2" max="2" width="10.28515625" customWidth="1"/>
    <col min="3" max="3" width="9.85546875" customWidth="1"/>
    <col min="4" max="4" width="4.140625" customWidth="1"/>
    <col min="5" max="5" width="14.5703125" customWidth="1"/>
    <col min="8" max="8" width="4.28515625" customWidth="1"/>
    <col min="9" max="9" width="15.28515625" customWidth="1"/>
    <col min="12" max="12" width="4.42578125" customWidth="1"/>
    <col min="13" max="13" width="17.42578125" customWidth="1"/>
  </cols>
  <sheetData>
    <row r="2" spans="1:15" ht="15.75">
      <c r="A2" s="66" t="s">
        <v>6</v>
      </c>
      <c r="B2" s="66"/>
      <c r="C2" s="66"/>
      <c r="E2" s="66" t="s">
        <v>7</v>
      </c>
      <c r="F2" s="66"/>
      <c r="G2" s="66"/>
      <c r="I2" s="66" t="s">
        <v>79</v>
      </c>
      <c r="J2" s="66"/>
      <c r="K2" s="66"/>
      <c r="M2" s="66" t="s">
        <v>80</v>
      </c>
      <c r="N2" s="66"/>
      <c r="O2" s="66"/>
    </row>
    <row r="3" spans="1:15" ht="15.75">
      <c r="A3" s="22"/>
      <c r="B3" s="22" t="s">
        <v>60</v>
      </c>
      <c r="C3" s="22" t="s">
        <v>76</v>
      </c>
      <c r="E3" s="22"/>
      <c r="F3" s="22" t="s">
        <v>60</v>
      </c>
      <c r="G3" s="22" t="s">
        <v>76</v>
      </c>
      <c r="I3" s="22"/>
      <c r="J3" s="22" t="s">
        <v>60</v>
      </c>
      <c r="K3" s="22" t="s">
        <v>76</v>
      </c>
      <c r="M3" s="22"/>
      <c r="N3" s="22" t="s">
        <v>60</v>
      </c>
      <c r="O3" s="22" t="s">
        <v>76</v>
      </c>
    </row>
    <row r="4" spans="1:15">
      <c r="A4" s="23" t="s">
        <v>78</v>
      </c>
      <c r="B4" s="6">
        <v>12000</v>
      </c>
      <c r="C4" s="6"/>
      <c r="E4" s="23" t="s">
        <v>78</v>
      </c>
      <c r="F4" s="6">
        <v>20000</v>
      </c>
      <c r="G4" s="6"/>
      <c r="I4" s="23" t="s">
        <v>78</v>
      </c>
      <c r="J4" s="6">
        <v>5000</v>
      </c>
      <c r="K4" s="6"/>
      <c r="M4" s="23" t="s">
        <v>78</v>
      </c>
      <c r="N4" s="6">
        <v>0</v>
      </c>
      <c r="O4" s="6"/>
    </row>
    <row r="5" spans="1:15" ht="15.75" thickBot="1">
      <c r="A5" s="23" t="s">
        <v>83</v>
      </c>
      <c r="B5" s="25">
        <v>50000</v>
      </c>
      <c r="C5" s="25">
        <v>42000</v>
      </c>
      <c r="E5" s="23" t="s">
        <v>83</v>
      </c>
      <c r="F5" s="25">
        <v>80000</v>
      </c>
      <c r="G5" s="25">
        <v>75000</v>
      </c>
      <c r="I5" s="23" t="s">
        <v>83</v>
      </c>
      <c r="J5" s="25">
        <v>0</v>
      </c>
      <c r="K5" s="25"/>
      <c r="M5" s="23" t="s">
        <v>83</v>
      </c>
      <c r="N5" s="25">
        <v>0</v>
      </c>
      <c r="O5" s="25"/>
    </row>
    <row r="6" spans="1:15" ht="15.75" thickBot="1">
      <c r="A6" s="26"/>
      <c r="B6" s="9">
        <v>62000</v>
      </c>
      <c r="C6" s="9">
        <v>42000</v>
      </c>
      <c r="E6" s="26"/>
      <c r="F6" s="9">
        <v>100000</v>
      </c>
      <c r="G6" s="9">
        <v>75000</v>
      </c>
      <c r="I6" s="26"/>
      <c r="J6" s="9">
        <v>5000</v>
      </c>
      <c r="K6" s="9">
        <v>0</v>
      </c>
      <c r="M6" s="26"/>
      <c r="N6" s="9">
        <v>0</v>
      </c>
      <c r="O6" s="9">
        <v>0</v>
      </c>
    </row>
    <row r="7" spans="1:15" ht="15.75" thickBot="1">
      <c r="A7" s="26" t="s">
        <v>84</v>
      </c>
      <c r="B7" s="9"/>
      <c r="C7" s="9"/>
      <c r="E7" s="26" t="s">
        <v>84</v>
      </c>
      <c r="F7" s="9"/>
      <c r="G7" s="9"/>
      <c r="I7" s="26" t="s">
        <v>84</v>
      </c>
      <c r="J7" s="9"/>
      <c r="K7" s="52">
        <v>3000</v>
      </c>
      <c r="L7" t="s">
        <v>26</v>
      </c>
      <c r="M7" s="26" t="s">
        <v>84</v>
      </c>
      <c r="N7" s="52">
        <v>24000</v>
      </c>
      <c r="O7" s="9"/>
    </row>
    <row r="8" spans="1:15" ht="15.75" thickBot="1">
      <c r="A8" s="26" t="s">
        <v>77</v>
      </c>
      <c r="B8" s="53">
        <v>20000</v>
      </c>
      <c r="C8" s="39"/>
      <c r="E8" s="26" t="s">
        <v>77</v>
      </c>
      <c r="F8" s="9">
        <v>25000</v>
      </c>
      <c r="G8" s="24"/>
      <c r="I8" s="26" t="s">
        <v>77</v>
      </c>
      <c r="J8" s="52">
        <v>2000</v>
      </c>
      <c r="K8" s="24"/>
      <c r="M8" s="26" t="s">
        <v>77</v>
      </c>
      <c r="N8" s="52">
        <v>24000</v>
      </c>
      <c r="O8" s="24"/>
    </row>
    <row r="10" spans="1:15" ht="15.75">
      <c r="A10" s="66" t="s">
        <v>81</v>
      </c>
      <c r="B10" s="66"/>
      <c r="C10" s="66"/>
      <c r="E10" s="66" t="s">
        <v>82</v>
      </c>
      <c r="F10" s="66"/>
      <c r="G10" s="66"/>
      <c r="I10" s="66" t="s">
        <v>14</v>
      </c>
      <c r="J10" s="66"/>
      <c r="K10" s="66"/>
      <c r="M10" s="66" t="s">
        <v>15</v>
      </c>
      <c r="N10" s="66"/>
      <c r="O10" s="66"/>
    </row>
    <row r="11" spans="1:15" ht="15.75">
      <c r="A11" s="22"/>
      <c r="B11" s="22" t="s">
        <v>60</v>
      </c>
      <c r="C11" s="22" t="s">
        <v>76</v>
      </c>
      <c r="E11" s="22"/>
      <c r="F11" s="22" t="s">
        <v>60</v>
      </c>
      <c r="G11" s="22" t="s">
        <v>76</v>
      </c>
      <c r="I11" s="22"/>
      <c r="J11" s="22" t="s">
        <v>60</v>
      </c>
      <c r="K11" s="22" t="s">
        <v>76</v>
      </c>
      <c r="M11" s="22"/>
      <c r="N11" s="22" t="s">
        <v>60</v>
      </c>
      <c r="O11" s="22" t="s">
        <v>76</v>
      </c>
    </row>
    <row r="12" spans="1:15">
      <c r="A12" s="23" t="s">
        <v>78</v>
      </c>
      <c r="B12" s="6">
        <v>35000</v>
      </c>
      <c r="C12" s="6"/>
      <c r="E12" s="23" t="s">
        <v>78</v>
      </c>
      <c r="F12" s="6">
        <v>0</v>
      </c>
      <c r="G12" s="6">
        <v>6000</v>
      </c>
      <c r="I12" s="23" t="s">
        <v>78</v>
      </c>
      <c r="J12" s="6"/>
      <c r="K12" s="6">
        <v>8000</v>
      </c>
      <c r="M12" s="23" t="s">
        <v>78</v>
      </c>
      <c r="N12" s="6"/>
      <c r="O12" s="6">
        <v>1000</v>
      </c>
    </row>
    <row r="13" spans="1:15" ht="15.75" thickBot="1">
      <c r="A13" s="23" t="s">
        <v>83</v>
      </c>
      <c r="B13" s="25">
        <v>0</v>
      </c>
      <c r="C13" s="25"/>
      <c r="E13" s="23" t="s">
        <v>83</v>
      </c>
      <c r="F13" s="25">
        <v>0</v>
      </c>
      <c r="G13" s="25"/>
      <c r="I13" s="23" t="s">
        <v>83</v>
      </c>
      <c r="J13" s="25">
        <v>36000</v>
      </c>
      <c r="K13" s="25">
        <v>45000</v>
      </c>
      <c r="M13" s="23" t="s">
        <v>83</v>
      </c>
      <c r="N13" s="25">
        <v>1000</v>
      </c>
      <c r="O13" s="25"/>
    </row>
    <row r="14" spans="1:15" ht="15.75" thickBot="1">
      <c r="A14" s="26"/>
      <c r="B14" s="9">
        <v>35000</v>
      </c>
      <c r="C14" s="9">
        <v>0</v>
      </c>
      <c r="E14" s="26"/>
      <c r="F14" s="9">
        <v>0</v>
      </c>
      <c r="G14" s="9">
        <v>6000</v>
      </c>
      <c r="I14" s="26"/>
      <c r="J14" s="9">
        <v>36000</v>
      </c>
      <c r="K14" s="9">
        <v>53000</v>
      </c>
      <c r="M14" s="26"/>
      <c r="N14" s="9">
        <v>1000</v>
      </c>
      <c r="O14" s="9">
        <v>1000</v>
      </c>
    </row>
    <row r="15" spans="1:15" ht="15.75" thickBot="1">
      <c r="A15" s="26" t="s">
        <v>84</v>
      </c>
      <c r="B15" s="9"/>
      <c r="C15" s="9"/>
      <c r="E15" s="26" t="s">
        <v>84</v>
      </c>
      <c r="F15" s="9"/>
      <c r="G15" s="9"/>
      <c r="I15" s="26" t="s">
        <v>84</v>
      </c>
      <c r="J15" s="9"/>
      <c r="K15" s="9"/>
      <c r="M15" s="26" t="s">
        <v>84</v>
      </c>
      <c r="N15" s="9"/>
      <c r="O15" s="9"/>
    </row>
    <row r="16" spans="1:15" ht="15.75" thickBot="1">
      <c r="A16" s="26" t="s">
        <v>77</v>
      </c>
      <c r="B16" s="9">
        <v>35000</v>
      </c>
      <c r="C16" s="9"/>
      <c r="E16" s="26" t="s">
        <v>77</v>
      </c>
      <c r="F16" s="9"/>
      <c r="G16" s="52">
        <v>6000</v>
      </c>
      <c r="I16" s="26" t="s">
        <v>77</v>
      </c>
      <c r="J16" s="9"/>
      <c r="K16" s="9">
        <v>17000</v>
      </c>
      <c r="M16" s="26" t="s">
        <v>77</v>
      </c>
      <c r="N16" s="9"/>
      <c r="O16" s="9">
        <v>0</v>
      </c>
    </row>
    <row r="17" spans="1:15">
      <c r="A17" s="27"/>
      <c r="B17" s="28"/>
      <c r="C17" s="28"/>
      <c r="E17" s="27"/>
      <c r="F17" s="28"/>
      <c r="G17" s="28"/>
      <c r="I17" s="27"/>
      <c r="J17" s="28"/>
      <c r="K17" s="28"/>
      <c r="M17" s="27"/>
      <c r="N17" s="28"/>
      <c r="O17" s="28"/>
    </row>
    <row r="19" spans="1:15" ht="15.75">
      <c r="A19" s="66" t="s">
        <v>17</v>
      </c>
      <c r="B19" s="66"/>
      <c r="C19" s="66"/>
      <c r="E19" s="66" t="s">
        <v>20</v>
      </c>
      <c r="F19" s="66"/>
      <c r="G19" s="66"/>
      <c r="I19" s="66" t="s">
        <v>21</v>
      </c>
      <c r="J19" s="66"/>
      <c r="K19" s="66"/>
    </row>
    <row r="20" spans="1:15" ht="15.75">
      <c r="A20" s="22"/>
      <c r="B20" s="22" t="s">
        <v>60</v>
      </c>
      <c r="C20" s="22" t="s">
        <v>76</v>
      </c>
      <c r="E20" s="22"/>
      <c r="F20" s="22" t="s">
        <v>60</v>
      </c>
      <c r="G20" s="22" t="s">
        <v>76</v>
      </c>
      <c r="I20" s="22"/>
      <c r="J20" s="22" t="s">
        <v>60</v>
      </c>
      <c r="K20" s="22" t="s">
        <v>76</v>
      </c>
    </row>
    <row r="21" spans="1:15">
      <c r="A21" s="23" t="s">
        <v>78</v>
      </c>
      <c r="B21" s="6"/>
      <c r="C21" s="6">
        <v>20000</v>
      </c>
      <c r="E21" s="23" t="s">
        <v>78</v>
      </c>
      <c r="F21" s="6"/>
      <c r="G21" s="6">
        <v>30000</v>
      </c>
      <c r="I21" s="23" t="s">
        <v>78</v>
      </c>
      <c r="J21" s="6"/>
      <c r="K21" s="44">
        <v>7000</v>
      </c>
    </row>
    <row r="22" spans="1:15" ht="15.75" thickBot="1">
      <c r="A22" s="23" t="s">
        <v>83</v>
      </c>
      <c r="B22" s="25"/>
      <c r="C22" s="25"/>
      <c r="E22" s="23" t="s">
        <v>83</v>
      </c>
      <c r="F22" s="25"/>
      <c r="G22" s="25">
        <v>0</v>
      </c>
      <c r="I22" s="21" t="s">
        <v>113</v>
      </c>
      <c r="J22" s="21"/>
      <c r="K22" s="21"/>
    </row>
    <row r="23" spans="1:15" ht="15.75" thickBot="1">
      <c r="A23" s="26"/>
      <c r="B23" s="9">
        <v>0</v>
      </c>
      <c r="C23" s="9">
        <v>20000</v>
      </c>
      <c r="E23" s="26"/>
      <c r="F23" s="9">
        <v>0</v>
      </c>
      <c r="G23" s="9">
        <v>30000</v>
      </c>
      <c r="I23" s="23" t="s">
        <v>114</v>
      </c>
      <c r="J23" s="21"/>
      <c r="K23" s="56">
        <v>2000</v>
      </c>
    </row>
    <row r="24" spans="1:15" ht="15.75" thickBot="1">
      <c r="A24" s="26" t="s">
        <v>84</v>
      </c>
      <c r="B24" s="9"/>
      <c r="C24" s="9"/>
      <c r="E24" s="26" t="s">
        <v>84</v>
      </c>
      <c r="F24" s="9"/>
      <c r="G24" s="9"/>
      <c r="I24" s="21"/>
      <c r="J24" s="21"/>
      <c r="K24" s="21"/>
    </row>
    <row r="25" spans="1:15" ht="15.75" thickBot="1">
      <c r="A25" s="26" t="s">
        <v>77</v>
      </c>
      <c r="B25" s="36"/>
      <c r="C25" s="53">
        <v>20000</v>
      </c>
      <c r="E25" s="26" t="s">
        <v>77</v>
      </c>
      <c r="F25" s="36"/>
      <c r="G25" s="53">
        <v>30000</v>
      </c>
      <c r="I25" s="26" t="s">
        <v>77</v>
      </c>
      <c r="J25" s="9"/>
      <c r="K25" s="58">
        <v>9000</v>
      </c>
    </row>
    <row r="26" spans="1:15">
      <c r="A26" s="27"/>
      <c r="B26" s="28"/>
      <c r="C26" s="29"/>
      <c r="D26" s="29"/>
      <c r="E26" s="27"/>
      <c r="F26" s="28"/>
      <c r="G26" s="29"/>
    </row>
    <row r="27" spans="1:15">
      <c r="A27" s="27"/>
      <c r="B27" s="28"/>
      <c r="C27" s="29"/>
      <c r="D27" s="29"/>
      <c r="E27" s="27"/>
      <c r="F27" s="28"/>
      <c r="G27" s="29"/>
    </row>
  </sheetData>
  <mergeCells count="11">
    <mergeCell ref="A2:C2"/>
    <mergeCell ref="E2:G2"/>
    <mergeCell ref="I2:K2"/>
    <mergeCell ref="M2:O2"/>
    <mergeCell ref="A10:C10"/>
    <mergeCell ref="E10:G10"/>
    <mergeCell ref="A19:C19"/>
    <mergeCell ref="I10:K10"/>
    <mergeCell ref="M10:O10"/>
    <mergeCell ref="E19:G19"/>
    <mergeCell ref="I19:K19"/>
  </mergeCells>
  <pageMargins left="0.7" right="0.7" top="0.75" bottom="0.75" header="0.3" footer="0.3"/>
  <pageSetup scale="85" orientation="landscape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30"/>
  <sheetViews>
    <sheetView topLeftCell="A10" workbookViewId="0">
      <selection activeCell="Q11" sqref="Q11"/>
    </sheetView>
  </sheetViews>
  <sheetFormatPr defaultRowHeight="15"/>
  <cols>
    <col min="1" max="1" width="18.140625" customWidth="1"/>
    <col min="2" max="2" width="10.28515625" customWidth="1"/>
    <col min="3" max="3" width="9.85546875" customWidth="1"/>
    <col min="4" max="4" width="4.140625" customWidth="1"/>
    <col min="5" max="5" width="19" customWidth="1"/>
    <col min="8" max="8" width="4.28515625" customWidth="1"/>
    <col min="9" max="9" width="18.85546875" customWidth="1"/>
    <col min="12" max="12" width="4.42578125" customWidth="1"/>
    <col min="13" max="13" width="21.7109375" customWidth="1"/>
  </cols>
  <sheetData>
    <row r="2" spans="1:16" ht="15.75">
      <c r="A2" s="66" t="s">
        <v>31</v>
      </c>
      <c r="B2" s="66"/>
      <c r="C2" s="66"/>
      <c r="E2" s="66" t="s">
        <v>86</v>
      </c>
      <c r="F2" s="66"/>
      <c r="G2" s="66"/>
      <c r="I2" s="66" t="s">
        <v>33</v>
      </c>
      <c r="J2" s="66"/>
      <c r="K2" s="66"/>
      <c r="M2" s="66" t="s">
        <v>34</v>
      </c>
      <c r="N2" s="66"/>
      <c r="O2" s="66"/>
    </row>
    <row r="3" spans="1:16" ht="15.75">
      <c r="A3" s="22"/>
      <c r="B3" s="22" t="s">
        <v>60</v>
      </c>
      <c r="C3" s="22" t="s">
        <v>76</v>
      </c>
      <c r="E3" s="22"/>
      <c r="F3" s="22" t="s">
        <v>60</v>
      </c>
      <c r="G3" s="22" t="s">
        <v>76</v>
      </c>
      <c r="I3" s="22"/>
      <c r="J3" s="22" t="s">
        <v>60</v>
      </c>
      <c r="K3" s="22" t="s">
        <v>76</v>
      </c>
      <c r="M3" s="22"/>
      <c r="N3" s="22" t="s">
        <v>60</v>
      </c>
      <c r="O3" s="22" t="s">
        <v>76</v>
      </c>
    </row>
    <row r="4" spans="1:16">
      <c r="A4" s="23" t="s">
        <v>78</v>
      </c>
      <c r="B4" s="6"/>
      <c r="C4" s="6">
        <v>0</v>
      </c>
      <c r="E4" s="23" t="s">
        <v>78</v>
      </c>
      <c r="F4" s="6">
        <v>0</v>
      </c>
      <c r="G4" s="6"/>
      <c r="I4" s="23" t="s">
        <v>78</v>
      </c>
      <c r="J4" s="6">
        <v>0</v>
      </c>
      <c r="K4" s="6"/>
      <c r="M4" s="23" t="s">
        <v>78</v>
      </c>
      <c r="N4" s="6">
        <v>0</v>
      </c>
      <c r="O4" s="6"/>
    </row>
    <row r="5" spans="1:16" ht="15.75" thickBot="1">
      <c r="A5" s="23" t="s">
        <v>83</v>
      </c>
      <c r="B5" s="25"/>
      <c r="C5" s="25">
        <v>110000</v>
      </c>
      <c r="E5" s="23" t="s">
        <v>83</v>
      </c>
      <c r="F5" s="25">
        <v>45000</v>
      </c>
      <c r="G5" s="25"/>
      <c r="I5" s="23" t="s">
        <v>83</v>
      </c>
      <c r="J5" s="25">
        <v>18000</v>
      </c>
      <c r="K5" s="25"/>
      <c r="M5" s="23" t="s">
        <v>83</v>
      </c>
      <c r="N5" s="25">
        <v>26000</v>
      </c>
      <c r="O5" s="25"/>
    </row>
    <row r="6" spans="1:16" ht="15.75" thickBot="1">
      <c r="A6" s="26"/>
      <c r="B6" s="9"/>
      <c r="C6" s="9">
        <v>110000</v>
      </c>
      <c r="E6" s="26"/>
      <c r="F6" s="9">
        <v>45000</v>
      </c>
      <c r="G6" s="9">
        <v>0</v>
      </c>
      <c r="I6" s="26"/>
      <c r="J6" s="9">
        <v>18000</v>
      </c>
      <c r="K6" s="9">
        <v>0</v>
      </c>
      <c r="M6" s="26"/>
      <c r="N6" s="9">
        <v>26000</v>
      </c>
      <c r="O6" s="9">
        <v>0</v>
      </c>
    </row>
    <row r="7" spans="1:16" ht="15.75" thickBot="1">
      <c r="A7" s="26" t="s">
        <v>84</v>
      </c>
      <c r="B7" s="9">
        <v>0</v>
      </c>
      <c r="C7" s="9">
        <v>0</v>
      </c>
      <c r="E7" s="26" t="s">
        <v>84</v>
      </c>
      <c r="F7" s="9"/>
      <c r="G7" s="9"/>
      <c r="I7" s="26" t="s">
        <v>84</v>
      </c>
      <c r="J7" s="52">
        <v>3000</v>
      </c>
      <c r="K7" s="9"/>
      <c r="M7" s="26" t="s">
        <v>84</v>
      </c>
      <c r="N7" s="9"/>
      <c r="O7" s="52">
        <v>24000</v>
      </c>
    </row>
    <row r="8" spans="1:16" ht="15.75" thickBot="1">
      <c r="A8" s="30" t="s">
        <v>77</v>
      </c>
      <c r="B8" s="9">
        <v>0</v>
      </c>
      <c r="C8" s="9">
        <v>110000</v>
      </c>
      <c r="E8" s="30" t="s">
        <v>77</v>
      </c>
      <c r="F8" s="9">
        <v>45000</v>
      </c>
      <c r="G8" s="9"/>
      <c r="I8" s="30" t="s">
        <v>77</v>
      </c>
      <c r="J8" s="9"/>
      <c r="K8" s="9"/>
      <c r="M8" s="30" t="s">
        <v>77</v>
      </c>
      <c r="N8" s="9"/>
      <c r="O8" s="9"/>
    </row>
    <row r="9" spans="1:16" ht="15.75" thickBot="1">
      <c r="A9" s="23" t="s">
        <v>85</v>
      </c>
      <c r="B9" s="9"/>
      <c r="C9" s="9"/>
      <c r="E9" s="23" t="s">
        <v>85</v>
      </c>
      <c r="F9" s="9"/>
      <c r="G9" s="9"/>
      <c r="H9" t="s">
        <v>115</v>
      </c>
      <c r="I9" s="23" t="s">
        <v>85</v>
      </c>
      <c r="J9" s="9"/>
      <c r="K9" s="9"/>
      <c r="L9" t="s">
        <v>116</v>
      </c>
      <c r="M9" s="23" t="s">
        <v>85</v>
      </c>
      <c r="N9" s="9"/>
      <c r="O9" s="9"/>
      <c r="P9" t="s">
        <v>117</v>
      </c>
    </row>
    <row r="10" spans="1:16" ht="15.75" thickBot="1">
      <c r="A10" s="23" t="s">
        <v>77</v>
      </c>
      <c r="B10" s="9"/>
      <c r="C10" s="52">
        <v>110000</v>
      </c>
      <c r="E10" s="23" t="s">
        <v>77</v>
      </c>
      <c r="F10" s="52">
        <v>45000</v>
      </c>
      <c r="G10" s="9"/>
      <c r="I10" s="23" t="s">
        <v>77</v>
      </c>
      <c r="J10" s="52">
        <v>21000</v>
      </c>
      <c r="K10" s="9"/>
      <c r="M10" s="23" t="s">
        <v>77</v>
      </c>
      <c r="N10" s="9"/>
      <c r="O10" s="52">
        <v>2000</v>
      </c>
    </row>
    <row r="12" spans="1:16" ht="15.75">
      <c r="A12" s="66" t="s">
        <v>35</v>
      </c>
      <c r="B12" s="66"/>
      <c r="C12" s="66"/>
      <c r="E12" s="66" t="s">
        <v>36</v>
      </c>
      <c r="F12" s="66"/>
      <c r="G12" s="66"/>
      <c r="I12" s="66" t="s">
        <v>37</v>
      </c>
      <c r="J12" s="66"/>
      <c r="K12" s="66"/>
      <c r="M12" s="66" t="s">
        <v>114</v>
      </c>
      <c r="N12" s="66"/>
      <c r="O12" s="66"/>
    </row>
    <row r="13" spans="1:16" ht="15.75">
      <c r="A13" s="22"/>
      <c r="B13" s="22" t="s">
        <v>60</v>
      </c>
      <c r="C13" s="22" t="s">
        <v>76</v>
      </c>
      <c r="E13" s="22"/>
      <c r="F13" s="22" t="s">
        <v>60</v>
      </c>
      <c r="G13" s="22" t="s">
        <v>76</v>
      </c>
      <c r="I13" s="22"/>
      <c r="J13" s="22" t="s">
        <v>60</v>
      </c>
      <c r="K13" s="22" t="s">
        <v>76</v>
      </c>
      <c r="M13" s="22"/>
      <c r="N13" s="22" t="s">
        <v>60</v>
      </c>
      <c r="O13" s="22" t="s">
        <v>76</v>
      </c>
    </row>
    <row r="14" spans="1:16">
      <c r="A14" s="23" t="s">
        <v>78</v>
      </c>
      <c r="B14" s="6">
        <v>0</v>
      </c>
      <c r="C14" s="6"/>
      <c r="E14" s="23" t="s">
        <v>78</v>
      </c>
      <c r="F14" s="6">
        <v>0</v>
      </c>
      <c r="G14" s="6">
        <v>0</v>
      </c>
      <c r="I14" s="23" t="s">
        <v>78</v>
      </c>
      <c r="J14" s="6">
        <v>0</v>
      </c>
      <c r="K14" s="44">
        <v>20000</v>
      </c>
      <c r="M14" s="23" t="s">
        <v>78</v>
      </c>
      <c r="N14" s="6"/>
      <c r="O14" s="6">
        <v>0</v>
      </c>
    </row>
    <row r="15" spans="1:16" ht="15.75" thickBot="1">
      <c r="A15" s="23" t="s">
        <v>83</v>
      </c>
      <c r="B15" s="25">
        <v>15000</v>
      </c>
      <c r="C15" s="25"/>
      <c r="E15" s="23" t="s">
        <v>83</v>
      </c>
      <c r="F15" s="25">
        <v>0</v>
      </c>
      <c r="G15" s="25"/>
      <c r="I15" s="23" t="s">
        <v>83</v>
      </c>
      <c r="J15" s="25">
        <v>1000</v>
      </c>
      <c r="K15" s="25"/>
      <c r="M15" s="21" t="s">
        <v>75</v>
      </c>
      <c r="N15" s="21"/>
      <c r="O15" s="21"/>
    </row>
    <row r="16" spans="1:16" ht="15.75" thickBot="1">
      <c r="A16" s="26"/>
      <c r="B16" s="9">
        <v>15000</v>
      </c>
      <c r="C16" s="9">
        <v>0</v>
      </c>
      <c r="E16" s="26"/>
      <c r="F16" s="9">
        <v>0</v>
      </c>
      <c r="G16" s="9">
        <v>0</v>
      </c>
      <c r="I16" s="26"/>
      <c r="J16" s="9">
        <v>1000</v>
      </c>
      <c r="K16" s="9">
        <v>0</v>
      </c>
      <c r="M16" s="56" t="s">
        <v>151</v>
      </c>
      <c r="N16" s="56"/>
      <c r="O16" s="56">
        <v>110000</v>
      </c>
      <c r="P16" t="s">
        <v>119</v>
      </c>
    </row>
    <row r="17" spans="1:16" ht="15.75" thickBot="1">
      <c r="A17" s="26" t="s">
        <v>84</v>
      </c>
      <c r="B17" s="9">
        <v>0</v>
      </c>
      <c r="C17" s="9">
        <v>0</v>
      </c>
      <c r="E17" s="26" t="s">
        <v>84</v>
      </c>
      <c r="F17" s="52">
        <v>6000</v>
      </c>
      <c r="G17" s="9">
        <v>0</v>
      </c>
      <c r="I17" s="26" t="s">
        <v>84</v>
      </c>
      <c r="J17" s="9"/>
      <c r="K17" s="9"/>
      <c r="M17" s="56" t="s">
        <v>150</v>
      </c>
      <c r="N17" s="56">
        <v>45000</v>
      </c>
      <c r="O17" s="56"/>
    </row>
    <row r="18" spans="1:16" ht="15.75" thickBot="1">
      <c r="A18" s="30" t="s">
        <v>77</v>
      </c>
      <c r="B18" s="9">
        <v>15000</v>
      </c>
      <c r="C18" s="9"/>
      <c r="E18" s="30" t="s">
        <v>77</v>
      </c>
      <c r="F18" s="9"/>
      <c r="G18" s="9">
        <v>0</v>
      </c>
      <c r="I18" s="30" t="s">
        <v>77</v>
      </c>
      <c r="J18" s="9"/>
      <c r="K18" s="9">
        <v>0</v>
      </c>
      <c r="M18" s="56" t="s">
        <v>146</v>
      </c>
      <c r="N18" s="56">
        <v>21000</v>
      </c>
      <c r="O18" s="56"/>
    </row>
    <row r="19" spans="1:16" ht="15.75" thickBot="1">
      <c r="A19" s="23" t="s">
        <v>85</v>
      </c>
      <c r="B19" s="9"/>
      <c r="C19" s="9"/>
      <c r="D19" t="s">
        <v>118</v>
      </c>
      <c r="E19" s="23" t="s">
        <v>85</v>
      </c>
      <c r="F19" s="9"/>
      <c r="G19" s="9"/>
      <c r="I19" s="23" t="s">
        <v>85</v>
      </c>
      <c r="J19" s="9"/>
      <c r="K19" s="9"/>
      <c r="M19" s="56" t="s">
        <v>145</v>
      </c>
      <c r="N19" s="56">
        <v>2000</v>
      </c>
      <c r="O19" s="56"/>
      <c r="P19" t="s">
        <v>117</v>
      </c>
    </row>
    <row r="20" spans="1:16" ht="15.75" thickBot="1">
      <c r="A20" s="23" t="s">
        <v>77</v>
      </c>
      <c r="B20" s="52">
        <v>15000</v>
      </c>
      <c r="C20" s="9"/>
      <c r="E20" s="23" t="s">
        <v>77</v>
      </c>
      <c r="F20" s="58">
        <v>6000</v>
      </c>
      <c r="G20" s="9"/>
      <c r="I20" s="23" t="s">
        <v>77</v>
      </c>
      <c r="J20" s="9"/>
      <c r="K20" s="52">
        <v>19000</v>
      </c>
      <c r="M20" s="56" t="s">
        <v>159</v>
      </c>
      <c r="N20" s="56">
        <v>15000</v>
      </c>
      <c r="O20" s="56"/>
    </row>
    <row r="21" spans="1:16">
      <c r="A21" s="27"/>
      <c r="B21" s="28"/>
      <c r="C21" s="28"/>
      <c r="E21" s="27"/>
      <c r="F21" s="28"/>
      <c r="G21" s="28"/>
      <c r="I21" s="27"/>
      <c r="J21" s="28"/>
      <c r="K21" s="28"/>
      <c r="M21" s="56" t="s">
        <v>141</v>
      </c>
      <c r="N21" s="56">
        <v>6000</v>
      </c>
      <c r="O21" s="56"/>
      <c r="P21" t="s">
        <v>120</v>
      </c>
    </row>
    <row r="22" spans="1:16">
      <c r="M22" s="56" t="s">
        <v>160</v>
      </c>
      <c r="N22" s="56">
        <v>19000</v>
      </c>
      <c r="O22" s="56"/>
    </row>
    <row r="23" spans="1:16">
      <c r="M23" s="56"/>
      <c r="N23" s="56"/>
      <c r="O23" s="56"/>
    </row>
    <row r="24" spans="1:16">
      <c r="M24" s="23" t="s">
        <v>121</v>
      </c>
      <c r="N24" s="56">
        <f>N17+N18+N19+N20+N21+N22</f>
        <v>108000</v>
      </c>
      <c r="O24" s="21"/>
    </row>
    <row r="25" spans="1:16">
      <c r="M25" s="23" t="s">
        <v>77</v>
      </c>
      <c r="N25" s="21"/>
      <c r="O25" s="21"/>
    </row>
    <row r="26" spans="1:16" ht="15.75" thickBot="1">
      <c r="M26" s="23" t="s">
        <v>122</v>
      </c>
      <c r="N26" s="21"/>
      <c r="O26" s="56">
        <v>2000</v>
      </c>
      <c r="P26" t="s">
        <v>123</v>
      </c>
    </row>
    <row r="27" spans="1:16" ht="15.75" thickBot="1">
      <c r="M27" s="26" t="s">
        <v>77</v>
      </c>
      <c r="N27" s="9"/>
      <c r="O27" s="52">
        <f>O16-N24</f>
        <v>2000</v>
      </c>
    </row>
    <row r="28" spans="1:16">
      <c r="M28" s="27"/>
      <c r="N28" s="28"/>
      <c r="O28" s="29"/>
    </row>
    <row r="29" spans="1:16">
      <c r="M29" s="27"/>
      <c r="N29" s="28"/>
      <c r="O29" s="29"/>
    </row>
    <row r="30" spans="1:16">
      <c r="M30" s="27"/>
      <c r="N30" s="28"/>
      <c r="O30" s="28"/>
    </row>
  </sheetData>
  <mergeCells count="8">
    <mergeCell ref="A2:C2"/>
    <mergeCell ref="E2:G2"/>
    <mergeCell ref="I2:K2"/>
    <mergeCell ref="M2:O2"/>
    <mergeCell ref="A12:C12"/>
    <mergeCell ref="E12:G12"/>
    <mergeCell ref="I12:K12"/>
    <mergeCell ref="M12:O12"/>
  </mergeCells>
  <pageMargins left="0.7" right="0.7" top="0.75" bottom="0.75" header="0.3" footer="0.3"/>
  <pageSetup scale="80" orientation="landscape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"/>
  <sheetViews>
    <sheetView workbookViewId="0">
      <selection activeCell="L21" sqref="L21"/>
    </sheetView>
  </sheetViews>
  <sheetFormatPr defaultRowHeight="15"/>
  <cols>
    <col min="1" max="1" width="30.5703125" customWidth="1"/>
    <col min="2" max="2" width="10.7109375" customWidth="1"/>
    <col min="3" max="3" width="11.140625" customWidth="1"/>
    <col min="4" max="4" width="11.42578125" customWidth="1"/>
    <col min="5" max="5" width="3.85546875" style="15" customWidth="1"/>
    <col min="6" max="6" width="11.7109375" customWidth="1"/>
    <col min="7" max="7" width="10.28515625" customWidth="1"/>
    <col min="8" max="8" width="10.5703125" customWidth="1"/>
  </cols>
  <sheetData>
    <row r="1" spans="1:8">
      <c r="A1" t="s">
        <v>66</v>
      </c>
    </row>
    <row r="2" spans="1:8">
      <c r="B2" s="59" t="s">
        <v>38</v>
      </c>
      <c r="C2" s="59"/>
      <c r="D2" s="59"/>
      <c r="E2" s="59"/>
      <c r="F2" s="59"/>
      <c r="G2" s="59"/>
      <c r="H2" s="59"/>
    </row>
    <row r="3" spans="1:8">
      <c r="B3" s="14"/>
      <c r="C3" s="14"/>
      <c r="D3" s="14"/>
      <c r="E3" s="14" t="s">
        <v>93</v>
      </c>
      <c r="F3" s="14"/>
      <c r="G3" s="14"/>
      <c r="H3" s="14"/>
    </row>
    <row r="4" spans="1:8">
      <c r="B4" s="67" t="s">
        <v>57</v>
      </c>
      <c r="C4" s="67"/>
      <c r="D4" s="59" t="s">
        <v>58</v>
      </c>
      <c r="E4" s="59"/>
      <c r="F4" s="59"/>
      <c r="G4" s="67" t="s">
        <v>59</v>
      </c>
      <c r="H4" s="67"/>
    </row>
    <row r="5" spans="1:8">
      <c r="A5" s="21"/>
      <c r="B5" s="31" t="s">
        <v>60</v>
      </c>
      <c r="C5" s="31" t="s">
        <v>61</v>
      </c>
      <c r="D5" s="31" t="s">
        <v>60</v>
      </c>
      <c r="E5" s="31"/>
      <c r="F5" s="31" t="s">
        <v>61</v>
      </c>
      <c r="G5" s="31" t="s">
        <v>60</v>
      </c>
      <c r="H5" s="31" t="s">
        <v>61</v>
      </c>
    </row>
    <row r="6" spans="1:8">
      <c r="A6" s="21" t="s">
        <v>6</v>
      </c>
      <c r="B6" s="6">
        <v>20000</v>
      </c>
      <c r="C6" s="6"/>
      <c r="D6" s="6"/>
      <c r="E6" s="32"/>
      <c r="F6" s="6"/>
      <c r="G6" s="48">
        <v>20000</v>
      </c>
      <c r="H6" s="45"/>
    </row>
    <row r="7" spans="1:8">
      <c r="A7" s="21" t="s">
        <v>7</v>
      </c>
      <c r="B7" s="6">
        <v>25000</v>
      </c>
      <c r="C7" s="6"/>
      <c r="D7" s="6"/>
      <c r="E7" s="32"/>
      <c r="F7" s="6"/>
      <c r="G7" s="6">
        <v>25000</v>
      </c>
      <c r="H7" s="6"/>
    </row>
    <row r="8" spans="1:8">
      <c r="A8" s="21" t="s">
        <v>79</v>
      </c>
      <c r="B8" s="6">
        <v>5000</v>
      </c>
      <c r="C8" s="6"/>
      <c r="D8" s="6"/>
      <c r="E8" s="32" t="s">
        <v>26</v>
      </c>
      <c r="F8" s="48">
        <v>3000</v>
      </c>
      <c r="G8" s="48">
        <v>2000</v>
      </c>
      <c r="H8" s="45"/>
    </row>
    <row r="9" spans="1:8">
      <c r="A9" s="21" t="s">
        <v>80</v>
      </c>
      <c r="B9" s="6">
        <v>0</v>
      </c>
      <c r="C9" s="6"/>
      <c r="D9" s="48">
        <v>24000</v>
      </c>
      <c r="E9" s="32" t="s">
        <v>25</v>
      </c>
      <c r="F9" s="6"/>
      <c r="G9" s="48">
        <v>24000</v>
      </c>
      <c r="H9" s="35"/>
    </row>
    <row r="10" spans="1:8">
      <c r="A10" s="21" t="s">
        <v>81</v>
      </c>
      <c r="B10" s="6">
        <v>35000</v>
      </c>
      <c r="C10" s="6"/>
      <c r="D10" s="6"/>
      <c r="E10" s="32"/>
      <c r="F10" s="6"/>
      <c r="G10" s="48">
        <v>35000</v>
      </c>
      <c r="H10" s="6"/>
    </row>
    <row r="11" spans="1:8">
      <c r="A11" s="21" t="s">
        <v>87</v>
      </c>
      <c r="B11" s="6"/>
      <c r="C11" s="6">
        <v>6000</v>
      </c>
      <c r="D11" s="6"/>
      <c r="E11" s="32" t="s">
        <v>28</v>
      </c>
      <c r="F11" s="48">
        <v>6000</v>
      </c>
      <c r="G11" s="6"/>
      <c r="H11" s="46"/>
    </row>
    <row r="12" spans="1:8">
      <c r="A12" s="21" t="s">
        <v>14</v>
      </c>
      <c r="B12" s="6"/>
      <c r="C12" s="6">
        <v>17000</v>
      </c>
      <c r="D12" s="6"/>
      <c r="E12" s="32"/>
      <c r="F12" s="6"/>
      <c r="G12" s="6"/>
      <c r="H12" s="6">
        <v>17000</v>
      </c>
    </row>
    <row r="13" spans="1:8">
      <c r="A13" s="21" t="s">
        <v>15</v>
      </c>
      <c r="B13" s="6"/>
      <c r="C13" s="21">
        <v>0</v>
      </c>
      <c r="D13" s="6"/>
      <c r="E13" s="32" t="s">
        <v>29</v>
      </c>
      <c r="F13" s="48">
        <v>20000</v>
      </c>
      <c r="G13" s="6"/>
      <c r="H13" s="48">
        <v>20000</v>
      </c>
    </row>
    <row r="14" spans="1:8">
      <c r="A14" s="21" t="s">
        <v>17</v>
      </c>
      <c r="B14" s="6"/>
      <c r="C14" s="6">
        <v>20000</v>
      </c>
      <c r="D14" s="6"/>
      <c r="E14" s="32"/>
      <c r="F14" s="6"/>
      <c r="G14" s="6"/>
      <c r="H14" s="6">
        <v>20000</v>
      </c>
    </row>
    <row r="15" spans="1:8">
      <c r="A15" s="33" t="s">
        <v>20</v>
      </c>
      <c r="B15" s="6"/>
      <c r="C15" s="6">
        <v>30000</v>
      </c>
      <c r="D15" s="6"/>
      <c r="E15" s="32"/>
      <c r="F15" s="6"/>
      <c r="G15" s="6"/>
      <c r="H15" s="6">
        <v>30000</v>
      </c>
    </row>
    <row r="16" spans="1:8">
      <c r="A16" s="21" t="s">
        <v>21</v>
      </c>
      <c r="B16" s="6"/>
      <c r="C16" s="6">
        <v>7000</v>
      </c>
      <c r="D16" s="6"/>
      <c r="E16" s="32"/>
      <c r="F16" s="6"/>
      <c r="G16" s="6"/>
      <c r="H16" s="48">
        <v>7000</v>
      </c>
    </row>
    <row r="17" spans="1:8">
      <c r="A17" s="21" t="s">
        <v>62</v>
      </c>
      <c r="B17" s="6"/>
      <c r="C17" s="6">
        <v>110000</v>
      </c>
      <c r="D17" s="6"/>
      <c r="E17" s="32"/>
      <c r="F17" s="6"/>
      <c r="G17" s="6"/>
      <c r="H17" s="6">
        <v>110000</v>
      </c>
    </row>
    <row r="18" spans="1:8">
      <c r="A18" s="21" t="s">
        <v>88</v>
      </c>
      <c r="B18" s="6">
        <v>45000</v>
      </c>
      <c r="C18" s="6"/>
      <c r="D18" s="6"/>
      <c r="E18" s="32"/>
      <c r="F18" s="6"/>
      <c r="G18" s="6">
        <v>45000</v>
      </c>
      <c r="H18" s="6"/>
    </row>
    <row r="19" spans="1:8">
      <c r="A19" s="21" t="s">
        <v>63</v>
      </c>
      <c r="B19" s="6">
        <v>18000</v>
      </c>
      <c r="C19" s="6"/>
      <c r="D19" s="48">
        <v>3000</v>
      </c>
      <c r="E19" s="32" t="s">
        <v>26</v>
      </c>
      <c r="F19" s="35"/>
      <c r="G19" s="48">
        <v>21000</v>
      </c>
      <c r="H19" s="6"/>
    </row>
    <row r="20" spans="1:8">
      <c r="A20" s="21" t="s">
        <v>89</v>
      </c>
      <c r="B20" s="6">
        <v>26000</v>
      </c>
      <c r="C20" s="6"/>
      <c r="D20" s="6"/>
      <c r="E20" s="32" t="s">
        <v>25</v>
      </c>
      <c r="F20" s="48">
        <v>24000</v>
      </c>
      <c r="G20" s="48">
        <v>2000</v>
      </c>
      <c r="H20" s="6"/>
    </row>
    <row r="21" spans="1:8">
      <c r="A21" s="21" t="s">
        <v>90</v>
      </c>
      <c r="B21" s="6">
        <v>15000</v>
      </c>
      <c r="C21" s="6"/>
      <c r="D21" s="6"/>
      <c r="E21" s="32"/>
      <c r="F21" s="6"/>
      <c r="G21" s="48">
        <v>15000</v>
      </c>
      <c r="H21" s="6"/>
    </row>
    <row r="22" spans="1:8">
      <c r="A22" s="21" t="s">
        <v>91</v>
      </c>
      <c r="B22" s="6"/>
      <c r="C22" s="6"/>
      <c r="D22" s="48">
        <v>6000</v>
      </c>
      <c r="E22" s="32" t="s">
        <v>28</v>
      </c>
      <c r="F22" s="6"/>
      <c r="G22" s="44"/>
      <c r="H22" s="6">
        <v>6000</v>
      </c>
    </row>
    <row r="23" spans="1:8" ht="15.75" thickBot="1">
      <c r="A23" s="21" t="s">
        <v>92</v>
      </c>
      <c r="B23" s="6">
        <v>1000</v>
      </c>
      <c r="C23" s="6"/>
      <c r="D23" s="54">
        <v>20000</v>
      </c>
      <c r="E23" s="32" t="s">
        <v>29</v>
      </c>
      <c r="F23" s="25"/>
      <c r="G23" s="54">
        <v>21000</v>
      </c>
      <c r="H23" s="25"/>
    </row>
    <row r="24" spans="1:8" ht="15.75" thickBot="1">
      <c r="A24" s="34" t="s">
        <v>64</v>
      </c>
      <c r="B24" s="35">
        <f>SUM(B6:B23)</f>
        <v>190000</v>
      </c>
      <c r="C24" s="37">
        <f>SUM(C6:C23)</f>
        <v>190000</v>
      </c>
      <c r="D24" s="57">
        <f>SUM(D6:D23)</f>
        <v>53000</v>
      </c>
      <c r="E24" s="38"/>
      <c r="F24" s="57">
        <f>SUM(F6:F23)</f>
        <v>53000</v>
      </c>
      <c r="G24" s="57">
        <f>SUM(G6:G23)</f>
        <v>210000</v>
      </c>
      <c r="H24" s="57">
        <f>SUM(H6:H23)</f>
        <v>210000</v>
      </c>
    </row>
    <row r="25" spans="1:8">
      <c r="B25" s="16"/>
      <c r="C25" s="17">
        <f>B24-C24</f>
        <v>0</v>
      </c>
      <c r="D25" s="16"/>
      <c r="E25" s="14"/>
      <c r="F25" s="17"/>
      <c r="G25" s="18"/>
      <c r="H25" s="17"/>
    </row>
  </sheetData>
  <mergeCells count="4">
    <mergeCell ref="B2:H2"/>
    <mergeCell ref="B4:C4"/>
    <mergeCell ref="D4:F4"/>
    <mergeCell ref="G4:H4"/>
  </mergeCells>
  <pageMargins left="0.7" right="0.7" top="0.75" bottom="0.75" header="0.3" footer="0.3"/>
  <pageSetup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Financials</vt:lpstr>
      <vt:lpstr>Stmt of CF</vt:lpstr>
      <vt:lpstr>JEs</vt:lpstr>
      <vt:lpstr>BS Taact</vt:lpstr>
      <vt:lpstr>IS Tacct</vt:lpstr>
      <vt:lpstr>Adj TB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Shapard</dc:creator>
  <cp:lastModifiedBy>Exploring</cp:lastModifiedBy>
  <cp:lastPrinted>2020-05-01T03:10:21Z</cp:lastPrinted>
  <dcterms:created xsi:type="dcterms:W3CDTF">2018-05-02T05:49:31Z</dcterms:created>
  <dcterms:modified xsi:type="dcterms:W3CDTF">2020-05-07T03:30:46Z</dcterms:modified>
</cp:coreProperties>
</file>